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Škola\Desktop\1. rebalanas 2026\"/>
    </mc:Choice>
  </mc:AlternateContent>
  <xr:revisionPtr revIDLastSave="0" documentId="13_ncr:1_{3D0A546C-F1BD-4D89-B0DA-08F174AA16AF}" xr6:coauthVersionLast="47" xr6:coauthVersionMax="47" xr10:uidLastSave="{00000000-0000-0000-0000-000000000000}"/>
  <bookViews>
    <workbookView xWindow="-120" yWindow="-120" windowWidth="29040" windowHeight="15720" xr2:uid="{32436640-3F06-4DB5-8DB7-D0CC53190BF9}"/>
  </bookViews>
  <sheets>
    <sheet name="SAŽETAK" sheetId="5" r:id="rId1"/>
    <sheet name="Prihodi i rashodi po ekonomskoj" sheetId="1" r:id="rId2"/>
    <sheet name="Prihodi i rashodi po izvorima f" sheetId="2" r:id="rId3"/>
    <sheet name="Rashodi po funkcijskoj klasifik" sheetId="3" r:id="rId4"/>
    <sheet name="Rashodi po programskoj klasifik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8" i="5" l="1"/>
  <c r="E27" i="5" s="1"/>
  <c r="E11" i="5"/>
  <c r="E10" i="5"/>
  <c r="C9" i="5"/>
  <c r="D9" i="5"/>
  <c r="E7" i="5"/>
  <c r="C27" i="5"/>
  <c r="D12" i="5"/>
  <c r="D24" i="5" s="1"/>
  <c r="C12" i="5"/>
  <c r="C24" i="5" s="1"/>
  <c r="E6" i="5"/>
  <c r="D6" i="5"/>
  <c r="C6" i="5"/>
  <c r="E9" i="5" l="1"/>
  <c r="E12" i="5"/>
  <c r="D27" i="5"/>
  <c r="C38" i="5"/>
  <c r="E38" i="5" l="1"/>
  <c r="E24" i="5"/>
</calcChain>
</file>

<file path=xl/sharedStrings.xml><?xml version="1.0" encoding="utf-8"?>
<sst xmlns="http://schemas.openxmlformats.org/spreadsheetml/2006/main" count="244" uniqueCount="95">
  <si>
    <t>Oznaka</t>
  </si>
  <si>
    <t>Plan 2026(1.)</t>
  </si>
  <si>
    <t>Povećanje / smanjenje (2.)</t>
  </si>
  <si>
    <t>Novi plan 2026 (3.)</t>
  </si>
  <si>
    <t>Indeks 3./1.(4.)</t>
  </si>
  <si>
    <t>A. RAČUN PRIHODA I RASHODA</t>
  </si>
  <si>
    <t>6 Prihodi poslovanja</t>
  </si>
  <si>
    <t>63 Pomoći iz inozemstva i od subjekata unutar općeg proračuna</t>
  </si>
  <si>
    <t>65 Prihodi od upravnih i administrativnih pristojbi, pristojbi po posebnim propisima i naknada</t>
  </si>
  <si>
    <t>66 Prihodi od prodaje proizvoda i robe te pruženih usluga i prihodi od donacija te povrati po protestiranim jamstvima</t>
  </si>
  <si>
    <t>67 Prihodi iz nadležnog proračuna i od HZZO-a temeljem ugovornih obveza</t>
  </si>
  <si>
    <t>SVEUKUPNO PRIHODI</t>
  </si>
  <si>
    <t>3 Rashodi poslovanja</t>
  </si>
  <si>
    <t>31 Rashodi za zaposlene</t>
  </si>
  <si>
    <t>32 Materijalni rashodi</t>
  </si>
  <si>
    <t>34 Financijski rashodi</t>
  </si>
  <si>
    <t>37 Naknade građanima i kućanstvima na temelju osiguranja i druge naknade</t>
  </si>
  <si>
    <t>38 Rashodi za donacije, kazne, naknade šteta i kapitalne pomoći</t>
  </si>
  <si>
    <t>4 Rashodi za nabavu nefinancijske imovine</t>
  </si>
  <si>
    <t>42 Rashodi za nabavu proizvedene dugotrajne imovine</t>
  </si>
  <si>
    <t>SVEUKUPNO RASHODI</t>
  </si>
  <si>
    <t>Prihodi i rashodi po ekonomskoj klasifikaciji</t>
  </si>
  <si>
    <t>Izvor: 1 OPĆI PRIHODI I PRIMICI</t>
  </si>
  <si>
    <t>Izvor: 11 Opći prihodi i primici</t>
  </si>
  <si>
    <t>Izvor: 12 Sredstva učešća za pomoći</t>
  </si>
  <si>
    <t>Izvor: 3 VLASTITI PRIHODI</t>
  </si>
  <si>
    <t>Izvor: 32 Vlastiti prihodi - proračunski korisnici</t>
  </si>
  <si>
    <t>Izvor: 4 PRIHODI ZA POSEBNE NAMJENE</t>
  </si>
  <si>
    <t>Izvor: 43 Prihodi za posebne namjene - proračunski korisnici</t>
  </si>
  <si>
    <t>Izvor: 44 Prihodi za decentralizirane funkcije</t>
  </si>
  <si>
    <t>Izvor: 5 POMOĆI</t>
  </si>
  <si>
    <t>Izvor: 50 Pomoći iz državnog proračuna</t>
  </si>
  <si>
    <t>Izvor: 52 Ostale pomoći</t>
  </si>
  <si>
    <t>Izvor: 56 Fondovi EU</t>
  </si>
  <si>
    <t>Izvor: 6 DONACIJE</t>
  </si>
  <si>
    <t>Izvor: 62 Donacije - proračunski korisnici</t>
  </si>
  <si>
    <t>Izvor: 7 PRIHODI OD PRODAJE ILI ZAMJENE NEFINANCIJSKE IMOVINE I NAKNADE S NASLOVA OSIGURANJA</t>
  </si>
  <si>
    <t>Izvor: 73 Prihodi od prodaje ili zamjene nefin. imov. i naknade štete s nalova osiguranja - prorač. korisnici</t>
  </si>
  <si>
    <t>Izvor: 38 Prenesena sredstva - vlastiti prihodi proračunskih korisnika</t>
  </si>
  <si>
    <t>Izvor: 48 Prenesena sredstva - namjenski prihodi</t>
  </si>
  <si>
    <t>Izvor: 68 Prenesena sredstva - donacije</t>
  </si>
  <si>
    <t>Prihodi i rashodi po izvorima financiranja</t>
  </si>
  <si>
    <t>Funk. klas: 09 OBRAZOVANJE</t>
  </si>
  <si>
    <t>091 Predškolsko i osnovno obrazovanje</t>
  </si>
  <si>
    <t>098 Usluge obrazovanja koje nisu drugdje svrstane</t>
  </si>
  <si>
    <t>Rashodi po funkcijskoj klasifikaciji</t>
  </si>
  <si>
    <t>Plan (1.)</t>
  </si>
  <si>
    <t>Razlika (2.)</t>
  </si>
  <si>
    <t>Novi plan (3.)</t>
  </si>
  <si>
    <t>Indeks (4.)</t>
  </si>
  <si>
    <t>SVEUKUPNO</t>
  </si>
  <si>
    <t>Razdjel: 5 UPRAVNI ODJEL ZA ODGOJ I OBRAZOVANJE</t>
  </si>
  <si>
    <t>Glava: 5-3 ŽUPANIJSKE USTANOVE OSNOVNOG ŠKOLSTVA</t>
  </si>
  <si>
    <t>48953 OŠ OMIŠALJ</t>
  </si>
  <si>
    <t>Program: 5301 Osnovnoškolsko obrazovanje</t>
  </si>
  <si>
    <t>A 530101 Osiguravanje uvjeta rada</t>
  </si>
  <si>
    <t>A 530106 Nabava udžbenika za učenike OŠ</t>
  </si>
  <si>
    <t>A 530107 Prehrana za učenike u osnovnim školama</t>
  </si>
  <si>
    <t>Program: 5302 Unapređenje kvalitete odgojno obrazovnog sustava</t>
  </si>
  <si>
    <t>A 530202 Produženi boravak učenika-putnika</t>
  </si>
  <si>
    <t>A 530209 Sufinanciranje rada pomoćnika u nastavi</t>
  </si>
  <si>
    <t>A 530222 Programi školskog kurikuluma</t>
  </si>
  <si>
    <t>A 530239 Županijska škola plivanja</t>
  </si>
  <si>
    <t>A 530240 Osiguranje besplatnih zaliha menstrualnih higijenskih potrepština</t>
  </si>
  <si>
    <t>Program: 5308 Kapitalna ulaganja u odgojno obrazovnu infrastrukturu</t>
  </si>
  <si>
    <t>K 530801 Opremanje ustanova školstva</t>
  </si>
  <si>
    <t>Rashodi po programskoj klasifikaciji</t>
  </si>
  <si>
    <t>OPĆI DIO</t>
  </si>
  <si>
    <t>A. SAŽETAK RAČUNA PRIHODA I RASHODA</t>
  </si>
  <si>
    <t>Razred i naziv</t>
  </si>
  <si>
    <t>POVEĆANJE/  SMANJENJE</t>
  </si>
  <si>
    <t>PRIHODI UKUPNO</t>
  </si>
  <si>
    <r>
      <rPr>
        <b/>
        <sz val="12"/>
        <color rgb="FF000000"/>
        <rFont val="Arial"/>
        <family val="2"/>
        <charset val="238"/>
      </rPr>
      <t>6</t>
    </r>
    <r>
      <rPr>
        <sz val="12"/>
        <color rgb="FF000000"/>
        <rFont val="Arial"/>
        <family val="2"/>
        <charset val="238"/>
      </rPr>
      <t xml:space="preserve"> Prihodi poslovanja</t>
    </r>
  </si>
  <si>
    <r>
      <rPr>
        <b/>
        <sz val="12"/>
        <color rgb="FF000000"/>
        <rFont val="Arial"/>
        <family val="2"/>
        <charset val="238"/>
      </rPr>
      <t>7</t>
    </r>
    <r>
      <rPr>
        <sz val="12"/>
        <color rgb="FF000000"/>
        <rFont val="Arial"/>
        <family val="2"/>
        <charset val="238"/>
      </rPr>
      <t xml:space="preserve"> Prihodi od prodaje nefinancijske imovine</t>
    </r>
  </si>
  <si>
    <t>RASHODI UKUPNO</t>
  </si>
  <si>
    <r>
      <rPr>
        <b/>
        <sz val="12"/>
        <color rgb="FF000000"/>
        <rFont val="Arial"/>
        <family val="2"/>
        <charset val="238"/>
      </rPr>
      <t>3</t>
    </r>
    <r>
      <rPr>
        <sz val="12"/>
        <color rgb="FF000000"/>
        <rFont val="Arial"/>
        <family val="2"/>
        <charset val="238"/>
      </rPr>
      <t xml:space="preserve"> Rashodi poslovanja</t>
    </r>
  </si>
  <si>
    <t>RAZLIKA:  VIŠAK/MANJAK (A)</t>
  </si>
  <si>
    <t>B. SAŽETAK RAČUNA FINANCIRANJA</t>
  </si>
  <si>
    <r>
      <rPr>
        <b/>
        <sz val="10"/>
        <color rgb="FF000000"/>
        <rFont val="Verdana"/>
        <family val="2"/>
        <charset val="238"/>
      </rPr>
      <t>8</t>
    </r>
    <r>
      <rPr>
        <sz val="10"/>
        <color rgb="FF000000"/>
        <rFont val="Verdana"/>
        <family val="2"/>
        <charset val="238"/>
      </rPr>
      <t xml:space="preserve"> Primici od financijske imovine i zaduživanja</t>
    </r>
  </si>
  <si>
    <r>
      <rPr>
        <b/>
        <sz val="10"/>
        <color theme="1"/>
        <rFont val="Verdana"/>
        <family val="2"/>
        <charset val="238"/>
      </rPr>
      <t>5</t>
    </r>
    <r>
      <rPr>
        <sz val="10"/>
        <color theme="1"/>
        <rFont val="Verdana"/>
        <family val="2"/>
        <charset val="238"/>
      </rPr>
      <t xml:space="preserve"> Izdaci za financijsku imovinu i otplate zajmova</t>
    </r>
  </si>
  <si>
    <t>RAZLIKA:  PRIMICI/IZDACI = NETO (B)</t>
  </si>
  <si>
    <t>VIŠAK/MANJAK (A) + NETO (B)</t>
  </si>
  <si>
    <t xml:space="preserve">C. PRENESENI VIŠAK ILI PRENESENI MANJAK </t>
  </si>
  <si>
    <t>Naziv</t>
  </si>
  <si>
    <t>PRENESENI VIŠAK/MANJAK  IZ PREDHODNE  GODINE</t>
  </si>
  <si>
    <r>
      <t xml:space="preserve">Preneseni </t>
    </r>
    <r>
      <rPr>
        <b/>
        <sz val="11"/>
        <color theme="1"/>
        <rFont val="Arial"/>
        <family val="2"/>
        <charset val="238"/>
      </rPr>
      <t xml:space="preserve">VIŠAK </t>
    </r>
    <r>
      <rPr>
        <sz val="11"/>
        <color theme="1"/>
        <rFont val="Arial"/>
        <family val="2"/>
        <charset val="238"/>
      </rPr>
      <t xml:space="preserve"> iz prethodne godine </t>
    </r>
  </si>
  <si>
    <r>
      <t xml:space="preserve">Preneseni </t>
    </r>
    <r>
      <rPr>
        <b/>
        <sz val="11"/>
        <color theme="1"/>
        <rFont val="Arial"/>
        <family val="2"/>
        <charset val="238"/>
      </rPr>
      <t>MANJAK</t>
    </r>
    <r>
      <rPr>
        <sz val="11"/>
        <color theme="1"/>
        <rFont val="Arial"/>
        <family val="2"/>
        <charset val="238"/>
      </rPr>
      <t xml:space="preserve">  iz prethodne godine</t>
    </r>
  </si>
  <si>
    <t xml:space="preserve">Prijenos viška/manjka u slijedeće razdoblje </t>
  </si>
  <si>
    <t>D. PRIJENOS SREDSTAVA U SLIJEDEĆE RAZDOBLJE</t>
  </si>
  <si>
    <t>VIŠAK/MANJAK (A)  +/-  NETO (B) + PRIJENOS VIŠKA/MANJKA IZ PRETHODNE GODINE</t>
  </si>
  <si>
    <t>D. VIŠEGODIŠNJI PLAN URAVNOTEŽENJA</t>
  </si>
  <si>
    <t>Napomena: Škola nema višegodišnji plan uravnoteženja.</t>
  </si>
  <si>
    <t>1. IZMJENE I DOPUNE FINANCIJSKOG PLANA 2026. GODINE                                               OSNOVNA ŠKOLA  OMIŠALJ</t>
  </si>
  <si>
    <t xml:space="preserve"> PLAN  2026.</t>
  </si>
  <si>
    <t>1. REBALANS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</si>
</sst>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_k_n;[Red]#,##0.00\ _k_n"/>
  </numFmts>
  <fonts count="5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7.5"/>
      <color rgb="FF000000"/>
      <name val="Arial"/>
      <family val="2"/>
      <charset val="238"/>
    </font>
    <font>
      <b/>
      <sz val="25"/>
      <color theme="1"/>
      <name val="Sitka Text Semibold"/>
      <charset val="238"/>
    </font>
    <font>
      <b/>
      <sz val="12"/>
      <color rgb="FF000000"/>
      <name val="Arial"/>
      <family val="2"/>
      <charset val="238"/>
    </font>
    <font>
      <sz val="25"/>
      <color theme="1"/>
      <name val="Sitka Text Semibold"/>
      <charset val="238"/>
    </font>
    <font>
      <sz val="12"/>
      <color rgb="FF000000"/>
      <name val="Verdana"/>
      <family val="2"/>
      <charset val="238"/>
    </font>
    <font>
      <b/>
      <sz val="15"/>
      <color theme="1"/>
      <name val="Verdana"/>
      <family val="2"/>
      <charset val="238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5"/>
      <color indexed="8"/>
      <name val="Times New Roman"/>
      <family val="1"/>
      <charset val="238"/>
    </font>
    <font>
      <b/>
      <sz val="11"/>
      <color rgb="FF000000"/>
      <name val="Verdana"/>
      <family val="2"/>
      <charset val="238"/>
    </font>
    <font>
      <sz val="12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10"/>
      <color rgb="FF000000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Verdana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6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14"/>
      <color rgb="FF000000"/>
      <name val="Times New Roman"/>
      <family val="1"/>
      <charset val="238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0" borderId="0"/>
  </cellStyleXfs>
  <cellXfs count="117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19" fillId="33" borderId="0" xfId="0" applyFont="1" applyFill="1" applyAlignment="1">
      <alignment horizontal="left" indent="1"/>
    </xf>
    <xf numFmtId="0" fontId="24" fillId="0" borderId="0" xfId="0" applyFont="1" applyAlignment="1">
      <alignment horizontal="left" indent="1"/>
    </xf>
    <xf numFmtId="0" fontId="26" fillId="0" borderId="0" xfId="0" applyFont="1" applyAlignment="1">
      <alignment horizontal="left" indent="1"/>
    </xf>
    <xf numFmtId="0" fontId="20" fillId="0" borderId="11" xfId="0" applyFont="1" applyBorder="1" applyAlignment="1">
      <alignment horizontal="center" vertical="center" wrapText="1" indent="1"/>
    </xf>
    <xf numFmtId="0" fontId="22" fillId="33" borderId="11" xfId="0" applyFont="1" applyFill="1" applyBorder="1" applyAlignment="1">
      <alignment horizontal="left" wrapText="1" indent="1"/>
    </xf>
    <xf numFmtId="0" fontId="22" fillId="33" borderId="11" xfId="0" applyFont="1" applyFill="1" applyBorder="1" applyAlignment="1">
      <alignment horizontal="left" wrapText="1" indent="3"/>
    </xf>
    <xf numFmtId="0" fontId="21" fillId="33" borderId="11" xfId="0" applyFont="1" applyFill="1" applyBorder="1" applyAlignment="1">
      <alignment horizontal="left" wrapText="1" indent="1"/>
    </xf>
    <xf numFmtId="0" fontId="23" fillId="33" borderId="11" xfId="0" applyFont="1" applyFill="1" applyBorder="1" applyAlignment="1">
      <alignment horizontal="left" wrapText="1" indent="1"/>
    </xf>
    <xf numFmtId="43" fontId="22" fillId="33" borderId="11" xfId="1" applyFont="1" applyFill="1" applyBorder="1" applyAlignment="1">
      <alignment horizontal="right" wrapText="1" indent="1"/>
    </xf>
    <xf numFmtId="43" fontId="21" fillId="33" borderId="11" xfId="1" applyFont="1" applyFill="1" applyBorder="1" applyAlignment="1">
      <alignment horizontal="right" wrapText="1" indent="1"/>
    </xf>
    <xf numFmtId="43" fontId="21" fillId="33" borderId="11" xfId="1" applyFont="1" applyFill="1" applyBorder="1" applyAlignment="1">
      <alignment horizontal="left" wrapText="1" indent="1"/>
    </xf>
    <xf numFmtId="43" fontId="23" fillId="33" borderId="11" xfId="1" applyFont="1" applyFill="1" applyBorder="1" applyAlignment="1">
      <alignment horizontal="right" wrapText="1" indent="1"/>
    </xf>
    <xf numFmtId="0" fontId="25" fillId="33" borderId="11" xfId="0" applyFont="1" applyFill="1" applyBorder="1" applyAlignment="1">
      <alignment horizontal="left" wrapText="1" indent="3"/>
    </xf>
    <xf numFmtId="43" fontId="25" fillId="33" borderId="11" xfId="1" applyFont="1" applyFill="1" applyBorder="1" applyAlignment="1">
      <alignment horizontal="right" wrapText="1" indent="1"/>
    </xf>
    <xf numFmtId="0" fontId="25" fillId="37" borderId="11" xfId="0" applyFont="1" applyFill="1" applyBorder="1" applyAlignment="1">
      <alignment horizontal="left" wrapText="1" indent="1"/>
    </xf>
    <xf numFmtId="43" fontId="25" fillId="37" borderId="11" xfId="1" applyFont="1" applyFill="1" applyBorder="1" applyAlignment="1">
      <alignment horizontal="right" wrapText="1" indent="1"/>
    </xf>
    <xf numFmtId="43" fontId="22" fillId="33" borderId="11" xfId="1" applyFont="1" applyFill="1" applyBorder="1" applyAlignment="1">
      <alignment horizontal="left" wrapText="1" indent="1"/>
    </xf>
    <xf numFmtId="0" fontId="21" fillId="33" borderId="11" xfId="0" applyFont="1" applyFill="1" applyBorder="1" applyAlignment="1">
      <alignment horizontal="left" wrapText="1" indent="3"/>
    </xf>
    <xf numFmtId="0" fontId="25" fillId="35" borderId="11" xfId="0" applyFont="1" applyFill="1" applyBorder="1" applyAlignment="1">
      <alignment horizontal="left" wrapText="1" indent="1"/>
    </xf>
    <xf numFmtId="43" fontId="25" fillId="35" borderId="11" xfId="1" applyFont="1" applyFill="1" applyBorder="1" applyAlignment="1">
      <alignment horizontal="right" wrapText="1" indent="1"/>
    </xf>
    <xf numFmtId="0" fontId="25" fillId="34" borderId="11" xfId="0" applyFont="1" applyFill="1" applyBorder="1" applyAlignment="1">
      <alignment horizontal="left" wrapText="1" indent="1"/>
    </xf>
    <xf numFmtId="43" fontId="25" fillId="34" borderId="11" xfId="1" applyFont="1" applyFill="1" applyBorder="1" applyAlignment="1">
      <alignment horizontal="right" wrapText="1" indent="1"/>
    </xf>
    <xf numFmtId="0" fontId="25" fillId="38" borderId="11" xfId="0" applyFont="1" applyFill="1" applyBorder="1" applyAlignment="1">
      <alignment horizontal="left" wrapText="1" indent="1"/>
    </xf>
    <xf numFmtId="43" fontId="25" fillId="38" borderId="11" xfId="1" applyFont="1" applyFill="1" applyBorder="1" applyAlignment="1">
      <alignment horizontal="right" wrapText="1" indent="1"/>
    </xf>
    <xf numFmtId="0" fontId="19" fillId="0" borderId="0" xfId="0" applyFont="1" applyFill="1" applyAlignment="1">
      <alignment horizontal="left" indent="1"/>
    </xf>
    <xf numFmtId="0" fontId="27" fillId="0" borderId="0" xfId="0" applyFont="1" applyFill="1" applyAlignment="1">
      <alignment horizontal="left" indent="1"/>
    </xf>
    <xf numFmtId="0" fontId="27" fillId="33" borderId="0" xfId="0" applyFont="1" applyFill="1" applyAlignment="1">
      <alignment horizontal="left" indent="1"/>
    </xf>
    <xf numFmtId="0" fontId="25" fillId="39" borderId="11" xfId="0" applyFont="1" applyFill="1" applyBorder="1" applyAlignment="1">
      <alignment horizontal="left" wrapText="1" indent="1"/>
    </xf>
    <xf numFmtId="43" fontId="25" fillId="39" borderId="11" xfId="1" applyFont="1" applyFill="1" applyBorder="1" applyAlignment="1">
      <alignment horizontal="right" wrapText="1" indent="1"/>
    </xf>
    <xf numFmtId="0" fontId="25" fillId="36" borderId="11" xfId="0" applyFont="1" applyFill="1" applyBorder="1" applyAlignment="1">
      <alignment horizontal="left" wrapText="1" indent="1"/>
    </xf>
    <xf numFmtId="43" fontId="25" fillId="36" borderId="11" xfId="1" applyFont="1" applyFill="1" applyBorder="1" applyAlignment="1">
      <alignment horizontal="right" wrapText="1" indent="1"/>
    </xf>
    <xf numFmtId="0" fontId="22" fillId="33" borderId="11" xfId="0" applyFont="1" applyFill="1" applyBorder="1" applyAlignment="1">
      <alignment horizontal="left" wrapText="1" indent="4"/>
    </xf>
    <xf numFmtId="43" fontId="25" fillId="36" borderId="11" xfId="1" applyFont="1" applyFill="1" applyBorder="1" applyAlignment="1">
      <alignment horizontal="left" wrapText="1" indent="1"/>
    </xf>
    <xf numFmtId="0" fontId="30" fillId="0" borderId="0" xfId="44" applyFont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 indent="1"/>
    </xf>
    <xf numFmtId="0" fontId="32" fillId="0" borderId="13" xfId="0" applyFont="1" applyBorder="1" applyAlignment="1">
      <alignment horizontal="center" vertical="center" wrapText="1" indent="1"/>
    </xf>
    <xf numFmtId="0" fontId="32" fillId="0" borderId="14" xfId="0" applyFont="1" applyBorder="1" applyAlignment="1">
      <alignment horizontal="center" vertical="center" wrapText="1" indent="1"/>
    </xf>
    <xf numFmtId="0" fontId="25" fillId="36" borderId="15" xfId="0" applyFont="1" applyFill="1" applyBorder="1" applyAlignment="1">
      <alignment horizontal="left" wrapText="1" indent="1"/>
    </xf>
    <xf numFmtId="4" fontId="25" fillId="36" borderId="10" xfId="2" applyNumberFormat="1" applyFont="1" applyFill="1" applyBorder="1" applyAlignment="1">
      <alignment wrapText="1"/>
    </xf>
    <xf numFmtId="4" fontId="25" fillId="36" borderId="16" xfId="2" applyNumberFormat="1" applyFont="1" applyFill="1" applyBorder="1" applyAlignment="1">
      <alignment wrapText="1"/>
    </xf>
    <xf numFmtId="0" fontId="33" fillId="33" borderId="15" xfId="0" applyFont="1" applyFill="1" applyBorder="1" applyAlignment="1">
      <alignment horizontal="left" wrapText="1" indent="1"/>
    </xf>
    <xf numFmtId="4" fontId="34" fillId="33" borderId="10" xfId="0" applyNumberFormat="1" applyFont="1" applyFill="1" applyBorder="1" applyAlignment="1">
      <alignment horizontal="right" wrapText="1" indent="1"/>
    </xf>
    <xf numFmtId="4" fontId="35" fillId="33" borderId="10" xfId="2" applyNumberFormat="1" applyFont="1" applyFill="1" applyBorder="1" applyAlignment="1">
      <alignment wrapText="1"/>
    </xf>
    <xf numFmtId="4" fontId="35" fillId="33" borderId="16" xfId="2" applyNumberFormat="1" applyFont="1" applyFill="1" applyBorder="1" applyAlignment="1">
      <alignment wrapText="1"/>
    </xf>
    <xf numFmtId="0" fontId="25" fillId="40" borderId="17" xfId="0" applyFont="1" applyFill="1" applyBorder="1" applyAlignment="1">
      <alignment horizontal="left" vertical="center" wrapText="1"/>
    </xf>
    <xf numFmtId="4" fontId="25" fillId="40" borderId="18" xfId="2" applyNumberFormat="1" applyFont="1" applyFill="1" applyBorder="1" applyAlignment="1">
      <alignment vertical="center" wrapText="1"/>
    </xf>
    <xf numFmtId="4" fontId="25" fillId="40" borderId="19" xfId="2" applyNumberFormat="1" applyFont="1" applyFill="1" applyBorder="1" applyAlignment="1">
      <alignment vertical="center" wrapText="1"/>
    </xf>
    <xf numFmtId="0" fontId="36" fillId="0" borderId="0" xfId="0" applyFont="1" applyAlignment="1">
      <alignment horizontal="left" vertical="center"/>
    </xf>
    <xf numFmtId="0" fontId="36" fillId="33" borderId="0" xfId="0" applyFont="1" applyFill="1" applyAlignment="1">
      <alignment horizontal="left" vertical="center"/>
    </xf>
    <xf numFmtId="0" fontId="22" fillId="0" borderId="20" xfId="0" applyFont="1" applyBorder="1" applyAlignment="1">
      <alignment horizontal="left" vertical="center" wrapText="1"/>
    </xf>
    <xf numFmtId="164" fontId="35" fillId="0" borderId="21" xfId="2" applyNumberFormat="1" applyFont="1" applyFill="1" applyBorder="1" applyAlignment="1">
      <alignment wrapText="1"/>
    </xf>
    <xf numFmtId="0" fontId="19" fillId="0" borderId="0" xfId="0" applyFont="1" applyAlignment="1">
      <alignment horizontal="left" vertical="center"/>
    </xf>
    <xf numFmtId="0" fontId="19" fillId="33" borderId="0" xfId="0" applyFont="1" applyFill="1" applyAlignment="1">
      <alignment horizontal="left" vertical="center"/>
    </xf>
    <xf numFmtId="0" fontId="18" fillId="0" borderId="0" xfId="0" applyFont="1" applyAlignment="1">
      <alignment horizontal="left"/>
    </xf>
    <xf numFmtId="0" fontId="20" fillId="0" borderId="12" xfId="0" applyFont="1" applyBorder="1" applyAlignment="1">
      <alignment horizontal="center" vertical="center" wrapText="1" indent="1"/>
    </xf>
    <xf numFmtId="0" fontId="37" fillId="0" borderId="13" xfId="0" applyFont="1" applyBorder="1" applyAlignment="1">
      <alignment horizontal="center" vertical="center" wrapText="1" indent="1"/>
    </xf>
    <xf numFmtId="0" fontId="37" fillId="0" borderId="14" xfId="0" applyFont="1" applyBorder="1" applyAlignment="1">
      <alignment horizontal="center" vertical="center" wrapText="1" indent="1"/>
    </xf>
    <xf numFmtId="0" fontId="38" fillId="0" borderId="22" xfId="0" applyFont="1" applyBorder="1" applyAlignment="1">
      <alignment vertical="center" wrapText="1"/>
    </xf>
    <xf numFmtId="4" fontId="35" fillId="0" borderId="11" xfId="1" applyNumberFormat="1" applyFont="1" applyBorder="1" applyAlignment="1">
      <alignment horizontal="right" wrapText="1"/>
    </xf>
    <xf numFmtId="4" fontId="35" fillId="0" borderId="11" xfId="0" applyNumberFormat="1" applyFont="1" applyBorder="1" applyAlignment="1">
      <alignment horizontal="right" wrapText="1"/>
    </xf>
    <xf numFmtId="4" fontId="35" fillId="0" borderId="23" xfId="0" applyNumberFormat="1" applyFont="1" applyBorder="1" applyAlignment="1">
      <alignment horizontal="right" wrapText="1"/>
    </xf>
    <xf numFmtId="0" fontId="39" fillId="0" borderId="22" xfId="0" applyFont="1" applyBorder="1" applyAlignment="1">
      <alignment horizontal="left" vertical="center"/>
    </xf>
    <xf numFmtId="4" fontId="41" fillId="0" borderId="11" xfId="0" applyNumberFormat="1" applyFont="1" applyBorder="1" applyAlignment="1">
      <alignment horizontal="right"/>
    </xf>
    <xf numFmtId="4" fontId="41" fillId="0" borderId="23" xfId="0" applyNumberFormat="1" applyFont="1" applyBorder="1" applyAlignment="1">
      <alignment horizontal="right"/>
    </xf>
    <xf numFmtId="0" fontId="18" fillId="0" borderId="0" xfId="0" applyFont="1" applyAlignment="1">
      <alignment horizontal="center"/>
    </xf>
    <xf numFmtId="0" fontId="22" fillId="40" borderId="17" xfId="0" applyFont="1" applyFill="1" applyBorder="1" applyAlignment="1">
      <alignment horizontal="left" vertical="center" wrapText="1"/>
    </xf>
    <xf numFmtId="4" fontId="42" fillId="40" borderId="24" xfId="0" applyNumberFormat="1" applyFont="1" applyFill="1" applyBorder="1" applyAlignment="1">
      <alignment horizontal="right" vertical="center"/>
    </xf>
    <xf numFmtId="4" fontId="42" fillId="40" borderId="25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22" fillId="0" borderId="26" xfId="0" applyFont="1" applyBorder="1" applyAlignment="1">
      <alignment horizontal="left" vertical="center" wrapText="1"/>
    </xf>
    <xf numFmtId="4" fontId="41" fillId="0" borderId="26" xfId="0" applyNumberFormat="1" applyFont="1" applyBorder="1" applyAlignment="1">
      <alignment horizontal="right"/>
    </xf>
    <xf numFmtId="4" fontId="41" fillId="0" borderId="27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4" fontId="41" fillId="0" borderId="28" xfId="0" applyNumberFormat="1" applyFont="1" applyBorder="1" applyAlignment="1">
      <alignment horizontal="right"/>
    </xf>
    <xf numFmtId="0" fontId="43" fillId="40" borderId="29" xfId="0" applyFont="1" applyFill="1" applyBorder="1" applyAlignment="1">
      <alignment horizontal="left" vertical="center"/>
    </xf>
    <xf numFmtId="4" fontId="42" fillId="40" borderId="30" xfId="0" applyNumberFormat="1" applyFont="1" applyFill="1" applyBorder="1" applyAlignment="1">
      <alignment horizontal="right" vertical="center"/>
    </xf>
    <xf numFmtId="4" fontId="42" fillId="40" borderId="31" xfId="0" applyNumberFormat="1" applyFont="1" applyFill="1" applyBorder="1" applyAlignment="1">
      <alignment horizontal="right" vertical="center"/>
    </xf>
    <xf numFmtId="0" fontId="43" fillId="41" borderId="0" xfId="0" applyFont="1" applyFill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4" fillId="0" borderId="0" xfId="0" applyFont="1"/>
    <xf numFmtId="0" fontId="42" fillId="40" borderId="32" xfId="0" applyFont="1" applyFill="1" applyBorder="1" applyAlignment="1">
      <alignment horizontal="left" vertical="center" wrapText="1"/>
    </xf>
    <xf numFmtId="4" fontId="45" fillId="40" borderId="21" xfId="0" applyNumberFormat="1" applyFont="1" applyFill="1" applyBorder="1" applyAlignment="1">
      <alignment horizontal="right" vertical="center" wrapText="1"/>
    </xf>
    <xf numFmtId="4" fontId="45" fillId="40" borderId="33" xfId="0" applyNumberFormat="1" applyFont="1" applyFill="1" applyBorder="1" applyAlignment="1">
      <alignment horizontal="right" vertical="center" wrapText="1"/>
    </xf>
    <xf numFmtId="0" fontId="44" fillId="0" borderId="0" xfId="0" applyFont="1" applyAlignment="1">
      <alignment vertical="center"/>
    </xf>
    <xf numFmtId="0" fontId="41" fillId="41" borderId="15" xfId="0" applyFont="1" applyFill="1" applyBorder="1" applyAlignment="1">
      <alignment wrapText="1"/>
    </xf>
    <xf numFmtId="4" fontId="41" fillId="41" borderId="10" xfId="0" applyNumberFormat="1" applyFont="1" applyFill="1" applyBorder="1" applyAlignment="1">
      <alignment horizontal="right" wrapText="1"/>
    </xf>
    <xf numFmtId="4" fontId="41" fillId="41" borderId="16" xfId="0" applyNumberFormat="1" applyFont="1" applyFill="1" applyBorder="1" applyAlignment="1">
      <alignment horizontal="right" wrapText="1"/>
    </xf>
    <xf numFmtId="0" fontId="46" fillId="41" borderId="0" xfId="0" applyFont="1" applyFill="1"/>
    <xf numFmtId="0" fontId="46" fillId="0" borderId="0" xfId="0" applyFont="1"/>
    <xf numFmtId="0" fontId="47" fillId="0" borderId="0" xfId="0" applyFont="1"/>
    <xf numFmtId="0" fontId="41" fillId="41" borderId="34" xfId="0" applyFont="1" applyFill="1" applyBorder="1" applyAlignment="1">
      <alignment wrapText="1"/>
    </xf>
    <xf numFmtId="4" fontId="41" fillId="41" borderId="0" xfId="0" applyNumberFormat="1" applyFont="1" applyFill="1" applyAlignment="1">
      <alignment horizontal="right" wrapText="1"/>
    </xf>
    <xf numFmtId="4" fontId="41" fillId="41" borderId="35" xfId="0" applyNumberFormat="1" applyFont="1" applyFill="1" applyBorder="1" applyAlignment="1">
      <alignment horizontal="right" wrapText="1"/>
    </xf>
    <xf numFmtId="0" fontId="41" fillId="42" borderId="29" xfId="0" applyFont="1" applyFill="1" applyBorder="1" applyAlignment="1">
      <alignment horizontal="left" wrapText="1"/>
    </xf>
    <xf numFmtId="4" fontId="41" fillId="42" borderId="30" xfId="0" applyNumberFormat="1" applyFont="1" applyFill="1" applyBorder="1" applyAlignment="1">
      <alignment horizontal="right"/>
    </xf>
    <xf numFmtId="4" fontId="41" fillId="42" borderId="31" xfId="0" applyNumberFormat="1" applyFont="1" applyFill="1" applyBorder="1" applyAlignment="1">
      <alignment horizontal="right"/>
    </xf>
    <xf numFmtId="0" fontId="48" fillId="0" borderId="0" xfId="0" applyFont="1" applyAlignment="1">
      <alignment horizontal="center"/>
    </xf>
    <xf numFmtId="0" fontId="18" fillId="0" borderId="37" xfId="0" applyFont="1" applyBorder="1" applyAlignment="1">
      <alignment horizontal="left" indent="1"/>
    </xf>
    <xf numFmtId="0" fontId="18" fillId="0" borderId="38" xfId="0" applyFont="1" applyBorder="1" applyAlignment="1">
      <alignment horizontal="left" indent="1"/>
    </xf>
    <xf numFmtId="0" fontId="18" fillId="0" borderId="39" xfId="0" applyFont="1" applyBorder="1" applyAlignment="1">
      <alignment horizontal="left" indent="1"/>
    </xf>
    <xf numFmtId="0" fontId="42" fillId="40" borderId="40" xfId="0" applyFont="1" applyFill="1" applyBorder="1" applyAlignment="1">
      <alignment horizontal="left" vertical="center" wrapText="1"/>
    </xf>
    <xf numFmtId="4" fontId="45" fillId="40" borderId="24" xfId="0" applyNumberFormat="1" applyFont="1" applyFill="1" applyBorder="1" applyAlignment="1">
      <alignment horizontal="right" vertical="center" wrapText="1"/>
    </xf>
    <xf numFmtId="4" fontId="45" fillId="40" borderId="25" xfId="0" applyNumberFormat="1" applyFont="1" applyFill="1" applyBorder="1" applyAlignment="1">
      <alignment horizontal="right" vertical="center" wrapText="1"/>
    </xf>
    <xf numFmtId="0" fontId="41" fillId="41" borderId="17" xfId="0" applyFont="1" applyFill="1" applyBorder="1" applyAlignment="1">
      <alignment wrapText="1"/>
    </xf>
    <xf numFmtId="4" fontId="41" fillId="41" borderId="18" xfId="0" applyNumberFormat="1" applyFont="1" applyFill="1" applyBorder="1" applyAlignment="1">
      <alignment horizontal="right" wrapText="1"/>
    </xf>
    <xf numFmtId="4" fontId="41" fillId="41" borderId="19" xfId="0" applyNumberFormat="1" applyFont="1" applyFill="1" applyBorder="1" applyAlignment="1">
      <alignment horizontal="right" wrapText="1"/>
    </xf>
    <xf numFmtId="0" fontId="39" fillId="0" borderId="0" xfId="0" applyFont="1" applyAlignment="1">
      <alignment horizontal="left" indent="1"/>
    </xf>
    <xf numFmtId="0" fontId="30" fillId="0" borderId="34" xfId="44" applyFont="1" applyBorder="1" applyAlignment="1">
      <alignment horizontal="center"/>
    </xf>
    <xf numFmtId="0" fontId="30" fillId="0" borderId="0" xfId="44" applyFont="1" applyAlignment="1">
      <alignment horizontal="center"/>
    </xf>
    <xf numFmtId="0" fontId="30" fillId="0" borderId="35" xfId="44" applyFont="1" applyBorder="1" applyAlignment="1">
      <alignment horizontal="center"/>
    </xf>
    <xf numFmtId="4" fontId="49" fillId="33" borderId="0" xfId="0" applyNumberFormat="1" applyFont="1" applyFill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31" fillId="0" borderId="0" xfId="44" applyFont="1" applyAlignment="1">
      <alignment horizontal="center"/>
    </xf>
    <xf numFmtId="4" fontId="49" fillId="33" borderId="36" xfId="0" applyNumberFormat="1" applyFont="1" applyFill="1" applyBorder="1" applyAlignment="1">
      <alignment horizontal="center"/>
    </xf>
  </cellXfs>
  <cellStyles count="45">
    <cellStyle name="20% - Isticanje1" xfId="21" builtinId="30" customBuiltin="1"/>
    <cellStyle name="20% - Isticanje2" xfId="25" builtinId="34" customBuiltin="1"/>
    <cellStyle name="20% - Isticanje3" xfId="29" builtinId="38" customBuiltin="1"/>
    <cellStyle name="20% - Isticanje4" xfId="33" builtinId="42" customBuiltin="1"/>
    <cellStyle name="20% - Isticanje5" xfId="37" builtinId="46" customBuiltin="1"/>
    <cellStyle name="20% - Isticanje6" xfId="41" builtinId="50" customBuiltin="1"/>
    <cellStyle name="40% - Isticanje1" xfId="22" builtinId="31" customBuiltin="1"/>
    <cellStyle name="40% - Isticanje2" xfId="26" builtinId="35" customBuiltin="1"/>
    <cellStyle name="40% - Isticanje3" xfId="30" builtinId="39" customBuiltin="1"/>
    <cellStyle name="40% - Isticanje4" xfId="34" builtinId="43" customBuiltin="1"/>
    <cellStyle name="40% - Isticanje5" xfId="38" builtinId="47" customBuiltin="1"/>
    <cellStyle name="40% - Isticanje6" xfId="42" builtinId="51" customBuiltin="1"/>
    <cellStyle name="60% - Isticanje1" xfId="23" builtinId="32" customBuiltin="1"/>
    <cellStyle name="60% - Isticanje2" xfId="27" builtinId="36" customBuiltin="1"/>
    <cellStyle name="60% - Isticanje3" xfId="31" builtinId="40" customBuiltin="1"/>
    <cellStyle name="60% - Isticanje4" xfId="35" builtinId="44" customBuiltin="1"/>
    <cellStyle name="60% - Isticanje5" xfId="39" builtinId="48" customBuiltin="1"/>
    <cellStyle name="60% - Isticanje6" xfId="43" builtinId="52" customBuiltin="1"/>
    <cellStyle name="Bilješka" xfId="17" builtinId="10" customBuiltin="1"/>
    <cellStyle name="Dobro" xfId="8" builtinId="26" customBuiltin="1"/>
    <cellStyle name="Isticanje1" xfId="20" builtinId="29" customBuiltin="1"/>
    <cellStyle name="Isticanje2" xfId="24" builtinId="33" customBuiltin="1"/>
    <cellStyle name="Isticanje3" xfId="28" builtinId="37" customBuiltin="1"/>
    <cellStyle name="Isticanje4" xfId="32" builtinId="41" customBuiltin="1"/>
    <cellStyle name="Isticanje5" xfId="36" builtinId="45" customBuiltin="1"/>
    <cellStyle name="Isticanje6" xfId="40" builtinId="49" customBuiltin="1"/>
    <cellStyle name="Izlaz" xfId="12" builtinId="21" customBuiltin="1"/>
    <cellStyle name="Izračun" xfId="13" builtinId="22" customBuiltin="1"/>
    <cellStyle name="Loše" xfId="9" builtinId="27" customBuiltin="1"/>
    <cellStyle name="Naslov" xfId="3" builtinId="15" customBuiltin="1"/>
    <cellStyle name="Naslov 1" xfId="4" builtinId="16" customBuiltin="1"/>
    <cellStyle name="Naslov 2" xfId="5" builtinId="17" customBuiltin="1"/>
    <cellStyle name="Naslov 3" xfId="6" builtinId="18" customBuiltin="1"/>
    <cellStyle name="Naslov 4" xfId="7" builtinId="19" customBuiltin="1"/>
    <cellStyle name="Neutralno" xfId="10" builtinId="28" customBuiltin="1"/>
    <cellStyle name="Normalno" xfId="0" builtinId="0"/>
    <cellStyle name="Obično_bilanca" xfId="44" xr:uid="{63F86649-B120-4E5A-9BFD-21845AE83E62}"/>
    <cellStyle name="Povezana ćelija" xfId="14" builtinId="24" customBuiltin="1"/>
    <cellStyle name="Provjera ćelije" xfId="15" builtinId="23" customBuiltin="1"/>
    <cellStyle name="Tekst objašnjenja" xfId="18" builtinId="53" customBuiltin="1"/>
    <cellStyle name="Tekst upozorenja" xfId="16" builtinId="11" customBuiltin="1"/>
    <cellStyle name="Ukupni zbroj" xfId="19" builtinId="25" customBuiltin="1"/>
    <cellStyle name="Unos" xfId="11" builtinId="20" customBuiltin="1"/>
    <cellStyle name="Valuta" xfId="2" builtinId="4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D35C5-0701-4189-9391-D6A4725AD868}">
  <dimension ref="B1:T45"/>
  <sheetViews>
    <sheetView tabSelected="1" topLeftCell="B1" zoomScale="110" zoomScaleNormal="110" workbookViewId="0">
      <selection activeCell="B1" sqref="B1:E45"/>
    </sheetView>
  </sheetViews>
  <sheetFormatPr defaultColWidth="9.140625" defaultRowHeight="11.25" x14ac:dyDescent="0.15"/>
  <cols>
    <col min="1" max="1" width="9.140625" style="1"/>
    <col min="2" max="2" width="51.28515625" style="1" customWidth="1"/>
    <col min="3" max="3" width="22" style="1" customWidth="1"/>
    <col min="4" max="4" width="21.42578125" style="1" customWidth="1"/>
    <col min="5" max="5" width="21.140625" style="1" customWidth="1"/>
    <col min="6" max="16384" width="9.140625" style="1"/>
  </cols>
  <sheetData>
    <row r="1" spans="2:20" ht="43.5" customHeight="1" x14ac:dyDescent="0.15">
      <c r="B1" s="114" t="s">
        <v>92</v>
      </c>
      <c r="C1" s="114"/>
      <c r="D1" s="114"/>
      <c r="E1" s="114"/>
    </row>
    <row r="2" spans="2:20" ht="20.25" x14ac:dyDescent="0.15">
      <c r="B2" s="114" t="s">
        <v>67</v>
      </c>
      <c r="C2" s="114"/>
      <c r="D2" s="114"/>
      <c r="E2" s="114"/>
    </row>
    <row r="3" spans="2:20" ht="18.75" hidden="1" x14ac:dyDescent="0.15">
      <c r="B3" s="36"/>
      <c r="C3" s="36"/>
      <c r="D3" s="36"/>
      <c r="E3" s="36"/>
    </row>
    <row r="4" spans="2:20" ht="20.25" thickBot="1" x14ac:dyDescent="0.35">
      <c r="B4" s="115" t="s">
        <v>68</v>
      </c>
      <c r="C4" s="115"/>
      <c r="D4" s="115"/>
      <c r="E4" s="115"/>
    </row>
    <row r="5" spans="2:20" s="2" customFormat="1" ht="28.5" x14ac:dyDescent="0.15">
      <c r="B5" s="37" t="s">
        <v>69</v>
      </c>
      <c r="C5" s="38" t="s">
        <v>93</v>
      </c>
      <c r="D5" s="38" t="s">
        <v>70</v>
      </c>
      <c r="E5" s="39" t="s">
        <v>94</v>
      </c>
    </row>
    <row r="6" spans="2:20" s="3" customFormat="1" ht="15.75" x14ac:dyDescent="0.25">
      <c r="B6" s="40" t="s">
        <v>71</v>
      </c>
      <c r="C6" s="41">
        <f>C7</f>
        <v>2321306.3199999998</v>
      </c>
      <c r="D6" s="41">
        <f>D7</f>
        <v>304656.52</v>
      </c>
      <c r="E6" s="42">
        <f>E7</f>
        <v>2625962.84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2:20" s="3" customFormat="1" ht="15.75" x14ac:dyDescent="0.25">
      <c r="B7" s="43" t="s">
        <v>72</v>
      </c>
      <c r="C7" s="44">
        <v>2321306.3199999998</v>
      </c>
      <c r="D7" s="44">
        <v>304656.52</v>
      </c>
      <c r="E7" s="44">
        <f>C7+D7</f>
        <v>2625962.84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2:20" s="3" customFormat="1" ht="15.75" x14ac:dyDescent="0.25">
      <c r="B8" s="43" t="s">
        <v>73</v>
      </c>
      <c r="C8" s="45">
        <v>0</v>
      </c>
      <c r="D8" s="45">
        <v>0</v>
      </c>
      <c r="E8" s="46">
        <v>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2:20" s="3" customFormat="1" ht="15.75" x14ac:dyDescent="0.25">
      <c r="B9" s="40" t="s">
        <v>74</v>
      </c>
      <c r="C9" s="41">
        <f>C10+C11</f>
        <v>2322906.3199999998</v>
      </c>
      <c r="D9" s="41">
        <f>D10+D11</f>
        <v>152099.65</v>
      </c>
      <c r="E9" s="42">
        <f>E10+E11</f>
        <v>2475005.9699999997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2:20" s="3" customFormat="1" ht="15.75" x14ac:dyDescent="0.25">
      <c r="B10" s="43" t="s">
        <v>75</v>
      </c>
      <c r="C10" s="44">
        <v>2306476.3199999998</v>
      </c>
      <c r="D10" s="44">
        <v>147835.88</v>
      </c>
      <c r="E10" s="44">
        <f>C10+D10</f>
        <v>2454312.1999999997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2:20" s="3" customFormat="1" ht="15" x14ac:dyDescent="0.2">
      <c r="B11" s="43" t="s">
        <v>18</v>
      </c>
      <c r="C11" s="44">
        <v>16430</v>
      </c>
      <c r="D11" s="44">
        <v>4263.7700000000004</v>
      </c>
      <c r="E11" s="44">
        <f>C11+D11</f>
        <v>20693.77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2:20" s="51" customFormat="1" ht="16.5" thickBot="1" x14ac:dyDescent="0.3">
      <c r="B12" s="47" t="s">
        <v>76</v>
      </c>
      <c r="C12" s="48">
        <f>SUM(C7-C10-C11)</f>
        <v>-1600</v>
      </c>
      <c r="D12" s="48">
        <f>SUM(D7-D10-D11)</f>
        <v>152556.87000000002</v>
      </c>
      <c r="E12" s="49">
        <f>SUM(E7-E10-E11)</f>
        <v>150956.87000000014</v>
      </c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</row>
    <row r="13" spans="2:20" s="55" customFormat="1" ht="14.25" x14ac:dyDescent="0.2">
      <c r="B13" s="52"/>
      <c r="C13" s="53"/>
      <c r="D13" s="53"/>
      <c r="E13" s="53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</row>
    <row r="16" spans="2:20" s="56" customFormat="1" ht="19.5" thickBot="1" x14ac:dyDescent="0.35">
      <c r="B16" s="111" t="s">
        <v>77</v>
      </c>
      <c r="C16" s="111"/>
      <c r="D16" s="111"/>
      <c r="E16" s="111"/>
    </row>
    <row r="17" spans="2:10" ht="22.5" x14ac:dyDescent="0.15">
      <c r="B17" s="57" t="s">
        <v>69</v>
      </c>
      <c r="C17" s="58" t="s">
        <v>93</v>
      </c>
      <c r="D17" s="58" t="s">
        <v>70</v>
      </c>
      <c r="E17" s="59" t="s">
        <v>94</v>
      </c>
    </row>
    <row r="18" spans="2:10" ht="14.25" x14ac:dyDescent="0.2">
      <c r="B18" s="60" t="s">
        <v>78</v>
      </c>
      <c r="C18" s="61">
        <v>0</v>
      </c>
      <c r="D18" s="62">
        <v>0</v>
      </c>
      <c r="E18" s="63">
        <v>0</v>
      </c>
    </row>
    <row r="19" spans="2:10" s="67" customFormat="1" ht="14.25" x14ac:dyDescent="0.2">
      <c r="B19" s="64" t="s">
        <v>79</v>
      </c>
      <c r="C19" s="65">
        <v>0</v>
      </c>
      <c r="D19" s="65">
        <v>0</v>
      </c>
      <c r="E19" s="66">
        <v>0</v>
      </c>
    </row>
    <row r="20" spans="2:10" s="71" customFormat="1" ht="15.75" thickBot="1" x14ac:dyDescent="0.3">
      <c r="B20" s="68" t="s">
        <v>80</v>
      </c>
      <c r="C20" s="69">
        <v>0</v>
      </c>
      <c r="D20" s="69">
        <v>0</v>
      </c>
      <c r="E20" s="70">
        <v>0</v>
      </c>
    </row>
    <row r="21" spans="2:10" s="67" customFormat="1" ht="14.25" x14ac:dyDescent="0.2">
      <c r="B21" s="72"/>
      <c r="C21" s="73"/>
      <c r="D21" s="73"/>
      <c r="E21" s="73"/>
    </row>
    <row r="22" spans="2:10" s="67" customFormat="1" ht="14.25" hidden="1" x14ac:dyDescent="0.2">
      <c r="B22" s="72"/>
      <c r="C22" s="74"/>
      <c r="D22" s="74"/>
      <c r="E22" s="74"/>
    </row>
    <row r="23" spans="2:10" s="67" customFormat="1" ht="15" thickBot="1" x14ac:dyDescent="0.25">
      <c r="B23" s="75"/>
      <c r="C23" s="76"/>
      <c r="D23" s="76"/>
      <c r="E23" s="76"/>
    </row>
    <row r="24" spans="2:10" s="80" customFormat="1" ht="15.75" thickBot="1" x14ac:dyDescent="0.3">
      <c r="B24" s="77" t="s">
        <v>81</v>
      </c>
      <c r="C24" s="78">
        <f>C12+C20</f>
        <v>-1600</v>
      </c>
      <c r="D24" s="78">
        <f>D12+D20</f>
        <v>152556.87000000002</v>
      </c>
      <c r="E24" s="79">
        <f>E12+E20</f>
        <v>150956.87000000014</v>
      </c>
      <c r="J24" s="81"/>
    </row>
    <row r="25" spans="2:10" ht="19.5" thickBot="1" x14ac:dyDescent="0.35">
      <c r="B25" s="111" t="s">
        <v>82</v>
      </c>
      <c r="C25" s="111"/>
      <c r="D25" s="111"/>
      <c r="E25" s="111"/>
    </row>
    <row r="26" spans="2:10" s="82" customFormat="1" ht="22.5" x14ac:dyDescent="0.25">
      <c r="B26" s="57" t="s">
        <v>83</v>
      </c>
      <c r="C26" s="58" t="s">
        <v>93</v>
      </c>
      <c r="D26" s="58" t="s">
        <v>70</v>
      </c>
      <c r="E26" s="59" t="s">
        <v>94</v>
      </c>
    </row>
    <row r="27" spans="2:10" s="86" customFormat="1" ht="30" x14ac:dyDescent="0.25">
      <c r="B27" s="83" t="s">
        <v>84</v>
      </c>
      <c r="C27" s="84">
        <f>C28</f>
        <v>1600</v>
      </c>
      <c r="D27" s="84">
        <f>E27-C27</f>
        <v>-152556.87</v>
      </c>
      <c r="E27" s="85">
        <f>SUM(E28-E29)</f>
        <v>-150956.87</v>
      </c>
    </row>
    <row r="28" spans="2:10" s="90" customFormat="1" ht="15.75" x14ac:dyDescent="0.25">
      <c r="B28" s="87" t="s">
        <v>85</v>
      </c>
      <c r="C28" s="88">
        <v>1600</v>
      </c>
      <c r="D28" s="88">
        <v>9472.98</v>
      </c>
      <c r="E28" s="89">
        <f>C28+D28</f>
        <v>11072.98</v>
      </c>
      <c r="F28" s="90">
        <v>0</v>
      </c>
      <c r="J28" s="91"/>
    </row>
    <row r="29" spans="2:10" s="92" customFormat="1" ht="15" x14ac:dyDescent="0.25">
      <c r="B29" s="87" t="s">
        <v>86</v>
      </c>
      <c r="C29" s="88"/>
      <c r="D29" s="88">
        <v>162029.85</v>
      </c>
      <c r="E29" s="89">
        <v>162029.85</v>
      </c>
    </row>
    <row r="30" spans="2:10" s="92" customFormat="1" ht="15" thickBot="1" x14ac:dyDescent="0.25">
      <c r="B30" s="93"/>
      <c r="C30" s="94"/>
      <c r="D30" s="94"/>
      <c r="E30" s="95"/>
    </row>
    <row r="31" spans="2:10" s="99" customFormat="1" ht="15" thickBot="1" x14ac:dyDescent="0.25">
      <c r="B31" s="96" t="s">
        <v>87</v>
      </c>
      <c r="C31" s="97"/>
      <c r="D31" s="97"/>
      <c r="E31" s="98"/>
    </row>
    <row r="32" spans="2:10" s="92" customFormat="1" ht="18.75" x14ac:dyDescent="0.3">
      <c r="B32" s="116"/>
      <c r="C32" s="116"/>
      <c r="D32" s="116"/>
      <c r="E32" s="116"/>
    </row>
    <row r="33" spans="2:5" hidden="1" x14ac:dyDescent="0.15"/>
    <row r="34" spans="2:5" ht="12" thickBot="1" x14ac:dyDescent="0.2"/>
    <row r="35" spans="2:5" ht="22.5" x14ac:dyDescent="0.15">
      <c r="B35" s="57" t="s">
        <v>83</v>
      </c>
      <c r="C35" s="58" t="s">
        <v>93</v>
      </c>
      <c r="D35" s="58" t="s">
        <v>70</v>
      </c>
      <c r="E35" s="59" t="s">
        <v>94</v>
      </c>
    </row>
    <row r="36" spans="2:5" s="56" customFormat="1" ht="18.75" x14ac:dyDescent="0.3">
      <c r="B36" s="110" t="s">
        <v>88</v>
      </c>
      <c r="C36" s="111"/>
      <c r="D36" s="111"/>
      <c r="E36" s="112"/>
    </row>
    <row r="37" spans="2:5" hidden="1" x14ac:dyDescent="0.15">
      <c r="B37" s="100"/>
      <c r="C37" s="101"/>
      <c r="D37" s="101"/>
      <c r="E37" s="102"/>
    </row>
    <row r="38" spans="2:5" s="86" customFormat="1" ht="30.75" thickBot="1" x14ac:dyDescent="0.3">
      <c r="B38" s="103" t="s">
        <v>89</v>
      </c>
      <c r="C38" s="104">
        <f>C12+C20+C27</f>
        <v>0</v>
      </c>
      <c r="D38" s="104">
        <v>0</v>
      </c>
      <c r="E38" s="105">
        <f>E12+E20+E27</f>
        <v>0</v>
      </c>
    </row>
    <row r="40" spans="2:5" s="92" customFormat="1" ht="18.75" x14ac:dyDescent="0.3">
      <c r="B40" s="113" t="s">
        <v>90</v>
      </c>
      <c r="C40" s="113"/>
      <c r="D40" s="113"/>
      <c r="E40" s="113"/>
    </row>
    <row r="41" spans="2:5" hidden="1" x14ac:dyDescent="0.15"/>
    <row r="42" spans="2:5" ht="12" thickBot="1" x14ac:dyDescent="0.2"/>
    <row r="43" spans="2:5" ht="22.5" x14ac:dyDescent="0.15">
      <c r="B43" s="57" t="s">
        <v>83</v>
      </c>
      <c r="C43" s="58" t="s">
        <v>93</v>
      </c>
      <c r="D43" s="58" t="s">
        <v>70</v>
      </c>
      <c r="E43" s="59" t="s">
        <v>94</v>
      </c>
    </row>
    <row r="44" spans="2:5" s="92" customFormat="1" ht="15" thickBot="1" x14ac:dyDescent="0.25">
      <c r="B44" s="106"/>
      <c r="C44" s="107">
        <v>0</v>
      </c>
      <c r="D44" s="107">
        <v>0</v>
      </c>
      <c r="E44" s="108">
        <v>0</v>
      </c>
    </row>
    <row r="45" spans="2:5" s="109" customFormat="1" ht="12.75" x14ac:dyDescent="0.2">
      <c r="B45" s="109" t="s">
        <v>91</v>
      </c>
    </row>
  </sheetData>
  <mergeCells count="8">
    <mergeCell ref="B36:E36"/>
    <mergeCell ref="B40:E40"/>
    <mergeCell ref="B1:E1"/>
    <mergeCell ref="B2:E2"/>
    <mergeCell ref="B4:E4"/>
    <mergeCell ref="B16:E16"/>
    <mergeCell ref="B25:E25"/>
    <mergeCell ref="B32:E3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D854F-E2A3-49C0-B643-73C4DDA0E8E2}">
  <dimension ref="A1:E19"/>
  <sheetViews>
    <sheetView showGridLines="0" workbookViewId="0">
      <selection activeCell="B19" sqref="B19"/>
    </sheetView>
  </sheetViews>
  <sheetFormatPr defaultRowHeight="11.25" x14ac:dyDescent="0.15"/>
  <cols>
    <col min="1" max="1" width="51.5703125" style="1" customWidth="1"/>
    <col min="2" max="2" width="20.85546875" style="1" customWidth="1"/>
    <col min="3" max="3" width="24" style="1" customWidth="1"/>
    <col min="4" max="4" width="20.85546875" style="1" customWidth="1"/>
    <col min="5" max="5" width="14.5703125" style="1" customWidth="1"/>
    <col min="6" max="16384" width="9.140625" style="1"/>
  </cols>
  <sheetData>
    <row r="1" spans="1:5" ht="40.5" x14ac:dyDescent="0.8">
      <c r="A1" s="4" t="s">
        <v>21</v>
      </c>
    </row>
    <row r="3" spans="1:5" s="2" customFormat="1" ht="36.75" customHeight="1" x14ac:dyDescent="0.15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</row>
    <row r="4" spans="1:5" s="3" customFormat="1" ht="12.75" x14ac:dyDescent="0.2">
      <c r="A4" s="7" t="s">
        <v>5</v>
      </c>
      <c r="B4" s="7"/>
      <c r="C4" s="7"/>
      <c r="D4" s="7"/>
      <c r="E4" s="7"/>
    </row>
    <row r="5" spans="1:5" s="3" customFormat="1" ht="28.5" customHeight="1" x14ac:dyDescent="0.25">
      <c r="A5" s="23" t="s">
        <v>6</v>
      </c>
      <c r="B5" s="24">
        <v>2321306.3199999998</v>
      </c>
      <c r="C5" s="24">
        <v>304656.52</v>
      </c>
      <c r="D5" s="24">
        <v>2625962.84</v>
      </c>
      <c r="E5" s="24">
        <v>113.12</v>
      </c>
    </row>
    <row r="6" spans="1:5" s="3" customFormat="1" ht="29.25" customHeight="1" x14ac:dyDescent="0.2">
      <c r="A6" s="7" t="s">
        <v>7</v>
      </c>
      <c r="B6" s="11">
        <v>2085269</v>
      </c>
      <c r="C6" s="11">
        <v>296491.90000000002</v>
      </c>
      <c r="D6" s="11">
        <v>2381760.9</v>
      </c>
      <c r="E6" s="11">
        <v>114.22</v>
      </c>
    </row>
    <row r="7" spans="1:5" s="3" customFormat="1" ht="27" customHeight="1" x14ac:dyDescent="0.2">
      <c r="A7" s="7" t="s">
        <v>8</v>
      </c>
      <c r="B7" s="11">
        <v>32000</v>
      </c>
      <c r="C7" s="11">
        <v>110</v>
      </c>
      <c r="D7" s="11">
        <v>32110</v>
      </c>
      <c r="E7" s="11">
        <v>100.34</v>
      </c>
    </row>
    <row r="8" spans="1:5" s="3" customFormat="1" ht="38.25" x14ac:dyDescent="0.2">
      <c r="A8" s="7" t="s">
        <v>9</v>
      </c>
      <c r="B8" s="11">
        <v>22500</v>
      </c>
      <c r="C8" s="11">
        <v>3800</v>
      </c>
      <c r="D8" s="11">
        <v>26300</v>
      </c>
      <c r="E8" s="11">
        <v>116.89</v>
      </c>
    </row>
    <row r="9" spans="1:5" s="3" customFormat="1" ht="29.25" customHeight="1" x14ac:dyDescent="0.2">
      <c r="A9" s="7" t="s">
        <v>10</v>
      </c>
      <c r="B9" s="11">
        <v>181537.32</v>
      </c>
      <c r="C9" s="11">
        <v>4254.62</v>
      </c>
      <c r="D9" s="11">
        <v>185791.94</v>
      </c>
      <c r="E9" s="11">
        <v>102.34</v>
      </c>
    </row>
    <row r="10" spans="1:5" s="3" customFormat="1" ht="27.75" customHeight="1" x14ac:dyDescent="0.25">
      <c r="A10" s="21" t="s">
        <v>11</v>
      </c>
      <c r="B10" s="22">
        <v>2321306.3199999998</v>
      </c>
      <c r="C10" s="22">
        <v>304656.52</v>
      </c>
      <c r="D10" s="22">
        <v>2625962.84</v>
      </c>
      <c r="E10" s="22">
        <v>113.12</v>
      </c>
    </row>
    <row r="11" spans="1:5" s="3" customFormat="1" ht="32.25" customHeight="1" x14ac:dyDescent="0.25">
      <c r="A11" s="25" t="s">
        <v>12</v>
      </c>
      <c r="B11" s="26">
        <v>2306476.3199999998</v>
      </c>
      <c r="C11" s="26">
        <v>147835.88</v>
      </c>
      <c r="D11" s="26">
        <v>2454312.2000000002</v>
      </c>
      <c r="E11" s="26">
        <v>106.41</v>
      </c>
    </row>
    <row r="12" spans="1:5" s="3" customFormat="1" ht="17.25" customHeight="1" x14ac:dyDescent="0.2">
      <c r="A12" s="7" t="s">
        <v>13</v>
      </c>
      <c r="B12" s="11">
        <v>1929817.04</v>
      </c>
      <c r="C12" s="11">
        <v>147660.45000000001</v>
      </c>
      <c r="D12" s="11">
        <v>2077477.49</v>
      </c>
      <c r="E12" s="11">
        <v>107.65</v>
      </c>
    </row>
    <row r="13" spans="1:5" s="3" customFormat="1" ht="19.5" customHeight="1" x14ac:dyDescent="0.2">
      <c r="A13" s="7" t="s">
        <v>14</v>
      </c>
      <c r="B13" s="11">
        <v>330066.64</v>
      </c>
      <c r="C13" s="11">
        <v>576.95000000000005</v>
      </c>
      <c r="D13" s="11">
        <v>330643.59000000003</v>
      </c>
      <c r="E13" s="11">
        <v>100.17</v>
      </c>
    </row>
    <row r="14" spans="1:5" s="3" customFormat="1" ht="17.25" customHeight="1" x14ac:dyDescent="0.2">
      <c r="A14" s="7" t="s">
        <v>15</v>
      </c>
      <c r="B14" s="11">
        <v>276.64</v>
      </c>
      <c r="C14" s="11">
        <v>-181.02</v>
      </c>
      <c r="D14" s="11">
        <v>95.62</v>
      </c>
      <c r="E14" s="11">
        <v>34.56</v>
      </c>
    </row>
    <row r="15" spans="1:5" s="3" customFormat="1" ht="25.5" x14ac:dyDescent="0.2">
      <c r="A15" s="7" t="s">
        <v>16</v>
      </c>
      <c r="B15" s="11">
        <v>45200</v>
      </c>
      <c r="C15" s="19"/>
      <c r="D15" s="11">
        <v>45200</v>
      </c>
      <c r="E15" s="11">
        <v>100</v>
      </c>
    </row>
    <row r="16" spans="1:5" s="3" customFormat="1" ht="25.5" x14ac:dyDescent="0.2">
      <c r="A16" s="7" t="s">
        <v>17</v>
      </c>
      <c r="B16" s="11">
        <v>1116</v>
      </c>
      <c r="C16" s="11">
        <v>-220.5</v>
      </c>
      <c r="D16" s="11">
        <v>895.5</v>
      </c>
      <c r="E16" s="11">
        <v>80.239999999999995</v>
      </c>
    </row>
    <row r="17" spans="1:5" s="3" customFormat="1" ht="27" customHeight="1" x14ac:dyDescent="0.25">
      <c r="A17" s="25" t="s">
        <v>18</v>
      </c>
      <c r="B17" s="26">
        <v>16430</v>
      </c>
      <c r="C17" s="26">
        <v>4263.7700000000004</v>
      </c>
      <c r="D17" s="26">
        <v>20693.77</v>
      </c>
      <c r="E17" s="26">
        <v>125.95</v>
      </c>
    </row>
    <row r="18" spans="1:5" s="3" customFormat="1" ht="25.5" x14ac:dyDescent="0.2">
      <c r="A18" s="7" t="s">
        <v>19</v>
      </c>
      <c r="B18" s="11">
        <v>16430</v>
      </c>
      <c r="C18" s="11">
        <v>4263.7700000000004</v>
      </c>
      <c r="D18" s="11">
        <v>20693.77</v>
      </c>
      <c r="E18" s="11">
        <v>125.95</v>
      </c>
    </row>
    <row r="19" spans="1:5" s="3" customFormat="1" ht="28.5" customHeight="1" x14ac:dyDescent="0.25">
      <c r="A19" s="17" t="s">
        <v>20</v>
      </c>
      <c r="B19" s="18">
        <v>2322906.3199999998</v>
      </c>
      <c r="C19" s="18">
        <v>152099.65</v>
      </c>
      <c r="D19" s="18">
        <v>2475005.9700000002</v>
      </c>
      <c r="E19" s="18">
        <v>106.55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FB82-82E0-4444-B1B1-0BA3AFD1F54B}">
  <dimension ref="A1:E41"/>
  <sheetViews>
    <sheetView workbookViewId="0">
      <selection activeCell="B6" sqref="B6"/>
    </sheetView>
  </sheetViews>
  <sheetFormatPr defaultRowHeight="11.25" x14ac:dyDescent="0.15"/>
  <cols>
    <col min="1" max="1" width="51.5703125" style="1" customWidth="1"/>
    <col min="2" max="2" width="21.42578125" style="1" customWidth="1"/>
    <col min="3" max="3" width="19.42578125" style="1" customWidth="1"/>
    <col min="4" max="4" width="17" style="1" customWidth="1"/>
    <col min="5" max="5" width="13.28515625" style="1" customWidth="1"/>
    <col min="6" max="16384" width="9.140625" style="1"/>
  </cols>
  <sheetData>
    <row r="1" spans="1:5" ht="40.5" x14ac:dyDescent="0.8">
      <c r="A1" s="4" t="s">
        <v>41</v>
      </c>
    </row>
    <row r="3" spans="1:5" s="2" customFormat="1" ht="40.5" customHeight="1" x14ac:dyDescent="0.15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</row>
    <row r="4" spans="1:5" s="3" customFormat="1" ht="22.5" customHeight="1" x14ac:dyDescent="0.2">
      <c r="A4" s="7" t="s">
        <v>5</v>
      </c>
      <c r="B4" s="19"/>
      <c r="C4" s="19"/>
      <c r="D4" s="19"/>
      <c r="E4" s="19"/>
    </row>
    <row r="5" spans="1:5" s="3" customFormat="1" ht="17.25" customHeight="1" x14ac:dyDescent="0.2">
      <c r="A5" s="8" t="s">
        <v>22</v>
      </c>
      <c r="B5" s="11">
        <v>63994.39</v>
      </c>
      <c r="C5" s="11">
        <v>-16462.400000000001</v>
      </c>
      <c r="D5" s="11">
        <v>47531.99</v>
      </c>
      <c r="E5" s="11">
        <v>74.28</v>
      </c>
    </row>
    <row r="6" spans="1:5" s="3" customFormat="1" ht="15" customHeight="1" x14ac:dyDescent="0.2">
      <c r="A6" s="20" t="s">
        <v>23</v>
      </c>
      <c r="B6" s="12">
        <v>63994.39</v>
      </c>
      <c r="C6" s="12">
        <v>-59894.39</v>
      </c>
      <c r="D6" s="12">
        <v>4100</v>
      </c>
      <c r="E6" s="12">
        <v>6.41</v>
      </c>
    </row>
    <row r="7" spans="1:5" s="3" customFormat="1" ht="14.25" customHeight="1" x14ac:dyDescent="0.2">
      <c r="A7" s="20" t="s">
        <v>24</v>
      </c>
      <c r="B7" s="13"/>
      <c r="C7" s="12">
        <v>43431.99</v>
      </c>
      <c r="D7" s="12">
        <v>43431.99</v>
      </c>
      <c r="E7" s="13"/>
    </row>
    <row r="8" spans="1:5" s="3" customFormat="1" ht="17.25" customHeight="1" x14ac:dyDescent="0.2">
      <c r="A8" s="8" t="s">
        <v>25</v>
      </c>
      <c r="B8" s="11">
        <v>21500</v>
      </c>
      <c r="C8" s="11">
        <v>1800</v>
      </c>
      <c r="D8" s="11">
        <v>23300</v>
      </c>
      <c r="E8" s="11">
        <v>108.37</v>
      </c>
    </row>
    <row r="9" spans="1:5" s="3" customFormat="1" ht="17.25" customHeight="1" x14ac:dyDescent="0.2">
      <c r="A9" s="20" t="s">
        <v>26</v>
      </c>
      <c r="B9" s="12">
        <v>21500</v>
      </c>
      <c r="C9" s="12">
        <v>1800</v>
      </c>
      <c r="D9" s="12">
        <v>23300</v>
      </c>
      <c r="E9" s="12">
        <v>108.37</v>
      </c>
    </row>
    <row r="10" spans="1:5" s="3" customFormat="1" ht="21.75" customHeight="1" x14ac:dyDescent="0.2">
      <c r="A10" s="8" t="s">
        <v>27</v>
      </c>
      <c r="B10" s="11">
        <v>128500</v>
      </c>
      <c r="C10" s="11">
        <v>4804.46</v>
      </c>
      <c r="D10" s="11">
        <v>133304.46</v>
      </c>
      <c r="E10" s="11">
        <v>103.74</v>
      </c>
    </row>
    <row r="11" spans="1:5" s="3" customFormat="1" ht="25.5" x14ac:dyDescent="0.2">
      <c r="A11" s="20" t="s">
        <v>28</v>
      </c>
      <c r="B11" s="12">
        <v>32000</v>
      </c>
      <c r="C11" s="13"/>
      <c r="D11" s="12">
        <v>32000</v>
      </c>
      <c r="E11" s="12">
        <v>100</v>
      </c>
    </row>
    <row r="12" spans="1:5" s="3" customFormat="1" ht="19.5" customHeight="1" x14ac:dyDescent="0.2">
      <c r="A12" s="20" t="s">
        <v>29</v>
      </c>
      <c r="B12" s="12">
        <v>96500</v>
      </c>
      <c r="C12" s="12">
        <v>4804.46</v>
      </c>
      <c r="D12" s="12">
        <v>101304.46</v>
      </c>
      <c r="E12" s="12">
        <v>104.98</v>
      </c>
    </row>
    <row r="13" spans="1:5" s="3" customFormat="1" ht="21.75" customHeight="1" x14ac:dyDescent="0.2">
      <c r="A13" s="8" t="s">
        <v>30</v>
      </c>
      <c r="B13" s="11">
        <v>2106311.9300000002</v>
      </c>
      <c r="C13" s="11">
        <v>312404.46000000002</v>
      </c>
      <c r="D13" s="11">
        <v>2418716.39</v>
      </c>
      <c r="E13" s="11">
        <v>114.83</v>
      </c>
    </row>
    <row r="14" spans="1:5" s="3" customFormat="1" ht="20.25" customHeight="1" x14ac:dyDescent="0.2">
      <c r="A14" s="20" t="s">
        <v>31</v>
      </c>
      <c r="B14" s="12">
        <v>1870628.61</v>
      </c>
      <c r="C14" s="12">
        <v>295135.76</v>
      </c>
      <c r="D14" s="12">
        <v>2165764.37</v>
      </c>
      <c r="E14" s="12">
        <v>115.78</v>
      </c>
    </row>
    <row r="15" spans="1:5" s="3" customFormat="1" ht="19.5" customHeight="1" x14ac:dyDescent="0.2">
      <c r="A15" s="20" t="s">
        <v>32</v>
      </c>
      <c r="B15" s="12">
        <v>217525</v>
      </c>
      <c r="C15" s="12">
        <v>3875</v>
      </c>
      <c r="D15" s="12">
        <v>221400</v>
      </c>
      <c r="E15" s="12">
        <v>101.78</v>
      </c>
    </row>
    <row r="16" spans="1:5" s="3" customFormat="1" ht="16.5" customHeight="1" x14ac:dyDescent="0.2">
      <c r="A16" s="20" t="s">
        <v>33</v>
      </c>
      <c r="B16" s="12">
        <v>18158.32</v>
      </c>
      <c r="C16" s="12">
        <v>13393.7</v>
      </c>
      <c r="D16" s="12">
        <v>31552.02</v>
      </c>
      <c r="E16" s="12">
        <v>173.76</v>
      </c>
    </row>
    <row r="17" spans="1:5" s="3" customFormat="1" ht="19.5" customHeight="1" x14ac:dyDescent="0.2">
      <c r="A17" s="8" t="s">
        <v>34</v>
      </c>
      <c r="B17" s="11">
        <v>1000</v>
      </c>
      <c r="C17" s="11">
        <v>2000</v>
      </c>
      <c r="D17" s="11">
        <v>3000</v>
      </c>
      <c r="E17" s="11">
        <v>300</v>
      </c>
    </row>
    <row r="18" spans="1:5" s="3" customFormat="1" ht="20.25" customHeight="1" x14ac:dyDescent="0.2">
      <c r="A18" s="20" t="s">
        <v>35</v>
      </c>
      <c r="B18" s="12">
        <v>1000</v>
      </c>
      <c r="C18" s="12">
        <v>2000</v>
      </c>
      <c r="D18" s="12">
        <v>3000</v>
      </c>
      <c r="E18" s="12">
        <v>300</v>
      </c>
    </row>
    <row r="19" spans="1:5" s="3" customFormat="1" ht="38.25" x14ac:dyDescent="0.2">
      <c r="A19" s="8" t="s">
        <v>36</v>
      </c>
      <c r="B19" s="19"/>
      <c r="C19" s="11">
        <v>110</v>
      </c>
      <c r="D19" s="11">
        <v>110</v>
      </c>
      <c r="E19" s="19"/>
    </row>
    <row r="20" spans="1:5" s="3" customFormat="1" ht="25.5" x14ac:dyDescent="0.2">
      <c r="A20" s="20" t="s">
        <v>37</v>
      </c>
      <c r="B20" s="13"/>
      <c r="C20" s="12">
        <v>110</v>
      </c>
      <c r="D20" s="12">
        <v>110</v>
      </c>
      <c r="E20" s="13"/>
    </row>
    <row r="21" spans="1:5" s="3" customFormat="1" ht="27" customHeight="1" x14ac:dyDescent="0.25">
      <c r="A21" s="21" t="s">
        <v>11</v>
      </c>
      <c r="B21" s="22">
        <v>2321306.3199999998</v>
      </c>
      <c r="C21" s="22">
        <v>304656.52</v>
      </c>
      <c r="D21" s="22">
        <v>2625962.84</v>
      </c>
      <c r="E21" s="22">
        <v>113.12</v>
      </c>
    </row>
    <row r="22" spans="1:5" s="3" customFormat="1" ht="19.5" customHeight="1" x14ac:dyDescent="0.2">
      <c r="A22" s="8" t="s">
        <v>22</v>
      </c>
      <c r="B22" s="11">
        <v>63994.39</v>
      </c>
      <c r="C22" s="11">
        <v>-20410.400000000001</v>
      </c>
      <c r="D22" s="11">
        <v>43583.99</v>
      </c>
      <c r="E22" s="11">
        <v>68.11</v>
      </c>
    </row>
    <row r="23" spans="1:5" s="3" customFormat="1" ht="20.25" customHeight="1" x14ac:dyDescent="0.2">
      <c r="A23" s="20" t="s">
        <v>23</v>
      </c>
      <c r="B23" s="12">
        <v>63994.39</v>
      </c>
      <c r="C23" s="12">
        <v>-59894.39</v>
      </c>
      <c r="D23" s="12">
        <v>4100</v>
      </c>
      <c r="E23" s="12">
        <v>6.41</v>
      </c>
    </row>
    <row r="24" spans="1:5" s="3" customFormat="1" ht="18" customHeight="1" x14ac:dyDescent="0.2">
      <c r="A24" s="20" t="s">
        <v>24</v>
      </c>
      <c r="B24" s="13"/>
      <c r="C24" s="12">
        <v>39483.99</v>
      </c>
      <c r="D24" s="12">
        <v>39483.99</v>
      </c>
      <c r="E24" s="13"/>
    </row>
    <row r="25" spans="1:5" s="3" customFormat="1" ht="19.5" customHeight="1" x14ac:dyDescent="0.2">
      <c r="A25" s="8" t="s">
        <v>25</v>
      </c>
      <c r="B25" s="11">
        <v>22500</v>
      </c>
      <c r="C25" s="11">
        <v>4503.59</v>
      </c>
      <c r="D25" s="11">
        <v>27003.59</v>
      </c>
      <c r="E25" s="11">
        <v>120.02</v>
      </c>
    </row>
    <row r="26" spans="1:5" s="3" customFormat="1" ht="19.5" customHeight="1" x14ac:dyDescent="0.2">
      <c r="A26" s="20" t="s">
        <v>26</v>
      </c>
      <c r="B26" s="12">
        <v>21500</v>
      </c>
      <c r="C26" s="12">
        <v>1800</v>
      </c>
      <c r="D26" s="12">
        <v>23300</v>
      </c>
      <c r="E26" s="12">
        <v>108.37</v>
      </c>
    </row>
    <row r="27" spans="1:5" s="3" customFormat="1" ht="27" customHeight="1" x14ac:dyDescent="0.2">
      <c r="A27" s="20" t="s">
        <v>38</v>
      </c>
      <c r="B27" s="12">
        <v>1000</v>
      </c>
      <c r="C27" s="12">
        <v>2703.59</v>
      </c>
      <c r="D27" s="12">
        <v>3703.59</v>
      </c>
      <c r="E27" s="12">
        <v>370.36</v>
      </c>
    </row>
    <row r="28" spans="1:5" s="3" customFormat="1" ht="19.5" customHeight="1" x14ac:dyDescent="0.2">
      <c r="A28" s="8" t="s">
        <v>27</v>
      </c>
      <c r="B28" s="11">
        <v>129000</v>
      </c>
      <c r="C28" s="11">
        <v>6693.36</v>
      </c>
      <c r="D28" s="11">
        <v>135693.35999999999</v>
      </c>
      <c r="E28" s="11">
        <v>105.19</v>
      </c>
    </row>
    <row r="29" spans="1:5" s="3" customFormat="1" ht="25.5" x14ac:dyDescent="0.2">
      <c r="A29" s="20" t="s">
        <v>28</v>
      </c>
      <c r="B29" s="12">
        <v>32000</v>
      </c>
      <c r="C29" s="13"/>
      <c r="D29" s="12">
        <v>32000</v>
      </c>
      <c r="E29" s="12">
        <v>100</v>
      </c>
    </row>
    <row r="30" spans="1:5" s="3" customFormat="1" ht="16.5" customHeight="1" x14ac:dyDescent="0.2">
      <c r="A30" s="20" t="s">
        <v>29</v>
      </c>
      <c r="B30" s="12">
        <v>96500</v>
      </c>
      <c r="C30" s="12">
        <v>1500</v>
      </c>
      <c r="D30" s="12">
        <v>98000</v>
      </c>
      <c r="E30" s="12">
        <v>101.55</v>
      </c>
    </row>
    <row r="31" spans="1:5" s="3" customFormat="1" ht="16.5" customHeight="1" x14ac:dyDescent="0.2">
      <c r="A31" s="20" t="s">
        <v>39</v>
      </c>
      <c r="B31" s="12">
        <v>500</v>
      </c>
      <c r="C31" s="12">
        <v>5193.3599999999997</v>
      </c>
      <c r="D31" s="12">
        <v>5693.36</v>
      </c>
      <c r="E31" s="12">
        <v>1138.67</v>
      </c>
    </row>
    <row r="32" spans="1:5" s="3" customFormat="1" ht="16.5" customHeight="1" x14ac:dyDescent="0.2">
      <c r="A32" s="8" t="s">
        <v>30</v>
      </c>
      <c r="B32" s="11">
        <v>2106411.9300000002</v>
      </c>
      <c r="C32" s="11">
        <v>158003.1</v>
      </c>
      <c r="D32" s="11">
        <v>2264415.0299999998</v>
      </c>
      <c r="E32" s="11">
        <v>107.5</v>
      </c>
    </row>
    <row r="33" spans="1:5" s="3" customFormat="1" ht="22.5" customHeight="1" x14ac:dyDescent="0.2">
      <c r="A33" s="20" t="s">
        <v>31</v>
      </c>
      <c r="B33" s="12">
        <v>1870628.61</v>
      </c>
      <c r="C33" s="12">
        <v>141766.75</v>
      </c>
      <c r="D33" s="12">
        <v>2012395.36</v>
      </c>
      <c r="E33" s="12">
        <v>107.58</v>
      </c>
    </row>
    <row r="34" spans="1:5" s="3" customFormat="1" ht="22.5" customHeight="1" x14ac:dyDescent="0.2">
      <c r="A34" s="20" t="s">
        <v>32</v>
      </c>
      <c r="B34" s="12">
        <v>217625</v>
      </c>
      <c r="C34" s="12">
        <v>3775</v>
      </c>
      <c r="D34" s="12">
        <v>221400</v>
      </c>
      <c r="E34" s="12">
        <v>101.73</v>
      </c>
    </row>
    <row r="35" spans="1:5" s="3" customFormat="1" ht="19.5" customHeight="1" x14ac:dyDescent="0.2">
      <c r="A35" s="20" t="s">
        <v>33</v>
      </c>
      <c r="B35" s="12">
        <v>18158.32</v>
      </c>
      <c r="C35" s="12">
        <v>12461.35</v>
      </c>
      <c r="D35" s="12">
        <v>30619.67</v>
      </c>
      <c r="E35" s="12">
        <v>168.63</v>
      </c>
    </row>
    <row r="36" spans="1:5" s="3" customFormat="1" ht="20.25" customHeight="1" x14ac:dyDescent="0.2">
      <c r="A36" s="8" t="s">
        <v>34</v>
      </c>
      <c r="B36" s="11">
        <v>1000</v>
      </c>
      <c r="C36" s="11">
        <v>3200</v>
      </c>
      <c r="D36" s="11">
        <v>4200</v>
      </c>
      <c r="E36" s="11">
        <v>420</v>
      </c>
    </row>
    <row r="37" spans="1:5" s="3" customFormat="1" ht="21" customHeight="1" x14ac:dyDescent="0.2">
      <c r="A37" s="20" t="s">
        <v>35</v>
      </c>
      <c r="B37" s="12">
        <v>1000</v>
      </c>
      <c r="C37" s="12">
        <v>2000</v>
      </c>
      <c r="D37" s="12">
        <v>3000</v>
      </c>
      <c r="E37" s="12">
        <v>300</v>
      </c>
    </row>
    <row r="38" spans="1:5" s="3" customFormat="1" ht="18" customHeight="1" x14ac:dyDescent="0.2">
      <c r="A38" s="20" t="s">
        <v>40</v>
      </c>
      <c r="B38" s="13"/>
      <c r="C38" s="12">
        <v>1200</v>
      </c>
      <c r="D38" s="12">
        <v>1200</v>
      </c>
      <c r="E38" s="13"/>
    </row>
    <row r="39" spans="1:5" s="3" customFormat="1" ht="38.25" x14ac:dyDescent="0.2">
      <c r="A39" s="8" t="s">
        <v>36</v>
      </c>
      <c r="B39" s="19"/>
      <c r="C39" s="11">
        <v>110</v>
      </c>
      <c r="D39" s="11">
        <v>110</v>
      </c>
      <c r="E39" s="19"/>
    </row>
    <row r="40" spans="1:5" s="3" customFormat="1" ht="29.25" customHeight="1" x14ac:dyDescent="0.2">
      <c r="A40" s="20" t="s">
        <v>37</v>
      </c>
      <c r="B40" s="13"/>
      <c r="C40" s="12">
        <v>110</v>
      </c>
      <c r="D40" s="12">
        <v>110</v>
      </c>
      <c r="E40" s="13"/>
    </row>
    <row r="41" spans="1:5" s="3" customFormat="1" ht="28.5" customHeight="1" x14ac:dyDescent="0.25">
      <c r="A41" s="17" t="s">
        <v>20</v>
      </c>
      <c r="B41" s="18">
        <v>2322906.3199999998</v>
      </c>
      <c r="C41" s="18">
        <v>152099.65</v>
      </c>
      <c r="D41" s="18">
        <v>2475005.9700000002</v>
      </c>
      <c r="E41" s="18">
        <v>106.55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28D6E-7EF4-4A20-B701-A6C7ADDB0A62}">
  <dimension ref="A1:E9"/>
  <sheetViews>
    <sheetView workbookViewId="0">
      <selection activeCell="A7" sqref="A7"/>
    </sheetView>
  </sheetViews>
  <sheetFormatPr defaultRowHeight="11.25" x14ac:dyDescent="0.15"/>
  <cols>
    <col min="1" max="1" width="51.5703125" style="1" customWidth="1"/>
    <col min="2" max="2" width="20.7109375" style="1" customWidth="1"/>
    <col min="3" max="3" width="22.42578125" style="1" customWidth="1"/>
    <col min="4" max="4" width="20" style="1" customWidth="1"/>
    <col min="5" max="5" width="14.85546875" style="1" customWidth="1"/>
    <col min="6" max="16384" width="9.140625" style="1"/>
  </cols>
  <sheetData>
    <row r="1" spans="1:5" ht="40.5" x14ac:dyDescent="0.8">
      <c r="A1" s="5" t="s">
        <v>45</v>
      </c>
    </row>
    <row r="3" spans="1:5" s="2" customFormat="1" ht="32.25" customHeight="1" x14ac:dyDescent="0.15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</row>
    <row r="4" spans="1:5" s="3" customFormat="1" ht="12.75" x14ac:dyDescent="0.2">
      <c r="A4" s="7" t="s">
        <v>5</v>
      </c>
      <c r="B4" s="7"/>
      <c r="C4" s="7"/>
      <c r="D4" s="7"/>
      <c r="E4" s="7"/>
    </row>
    <row r="5" spans="1:5" s="3" customFormat="1" ht="19.5" customHeight="1" x14ac:dyDescent="0.25">
      <c r="A5" s="15" t="s">
        <v>42</v>
      </c>
      <c r="B5" s="16">
        <v>2322906.3199999998</v>
      </c>
      <c r="C5" s="16">
        <v>152099.65</v>
      </c>
      <c r="D5" s="16">
        <v>2475005.9700000002</v>
      </c>
      <c r="E5" s="16">
        <v>106.55</v>
      </c>
    </row>
    <row r="6" spans="1:5" s="3" customFormat="1" ht="17.25" customHeight="1" x14ac:dyDescent="0.2">
      <c r="A6" s="9" t="s">
        <v>43</v>
      </c>
      <c r="B6" s="12">
        <v>2320906.3199999998</v>
      </c>
      <c r="C6" s="12">
        <v>152099.65</v>
      </c>
      <c r="D6" s="12">
        <v>2473005.9700000002</v>
      </c>
      <c r="E6" s="12">
        <v>106.55</v>
      </c>
    </row>
    <row r="7" spans="1:5" s="3" customFormat="1" ht="17.25" customHeight="1" x14ac:dyDescent="0.2">
      <c r="A7" s="9" t="s">
        <v>44</v>
      </c>
      <c r="B7" s="12">
        <v>2000</v>
      </c>
      <c r="C7" s="13"/>
      <c r="D7" s="12">
        <v>2000</v>
      </c>
      <c r="E7" s="12">
        <v>100</v>
      </c>
    </row>
    <row r="8" spans="1:5" s="3" customFormat="1" ht="18" customHeight="1" x14ac:dyDescent="0.15">
      <c r="A8" s="10" t="s">
        <v>11</v>
      </c>
      <c r="B8" s="14">
        <v>2321306.3199999998</v>
      </c>
      <c r="C8" s="14">
        <v>304656.52</v>
      </c>
      <c r="D8" s="14">
        <v>2625962.84</v>
      </c>
      <c r="E8" s="14">
        <v>113.12</v>
      </c>
    </row>
    <row r="9" spans="1:5" s="3" customFormat="1" ht="18.75" customHeight="1" x14ac:dyDescent="0.25">
      <c r="A9" s="17" t="s">
        <v>20</v>
      </c>
      <c r="B9" s="18">
        <v>2322906.3199999998</v>
      </c>
      <c r="C9" s="18">
        <v>152099.65</v>
      </c>
      <c r="D9" s="18">
        <v>2475005.9700000002</v>
      </c>
      <c r="E9" s="18">
        <v>106.55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48EC7-FF60-467F-8B86-791D9FAA657E}">
  <dimension ref="A1:E119"/>
  <sheetViews>
    <sheetView topLeftCell="A103" workbookViewId="0">
      <selection activeCell="C118" sqref="C118"/>
    </sheetView>
  </sheetViews>
  <sheetFormatPr defaultRowHeight="11.25" x14ac:dyDescent="0.15"/>
  <cols>
    <col min="1" max="1" width="57.85546875" style="1" customWidth="1"/>
    <col min="2" max="2" width="21.7109375" style="1" customWidth="1"/>
    <col min="3" max="3" width="23.85546875" style="1" customWidth="1"/>
    <col min="4" max="4" width="24.7109375" style="1" customWidth="1"/>
    <col min="5" max="5" width="15.28515625" style="1" customWidth="1"/>
    <col min="6" max="16384" width="9.140625" style="1"/>
  </cols>
  <sheetData>
    <row r="1" spans="1:5" ht="40.5" x14ac:dyDescent="0.8">
      <c r="A1" s="5" t="s">
        <v>66</v>
      </c>
    </row>
    <row r="3" spans="1:5" s="2" customFormat="1" ht="39" customHeight="1" x14ac:dyDescent="0.15">
      <c r="A3" s="6" t="s">
        <v>0</v>
      </c>
      <c r="B3" s="6" t="s">
        <v>46</v>
      </c>
      <c r="C3" s="6" t="s">
        <v>47</v>
      </c>
      <c r="D3" s="6" t="s">
        <v>48</v>
      </c>
      <c r="E3" s="6" t="s">
        <v>49</v>
      </c>
    </row>
    <row r="4" spans="1:5" s="3" customFormat="1" ht="12.75" x14ac:dyDescent="0.2">
      <c r="A4" s="7" t="s">
        <v>50</v>
      </c>
      <c r="B4" s="11">
        <v>2322906.3199999998</v>
      </c>
      <c r="C4" s="11">
        <v>152099.65</v>
      </c>
      <c r="D4" s="11">
        <v>2475005.9700000002</v>
      </c>
      <c r="E4" s="11">
        <v>106.55</v>
      </c>
    </row>
    <row r="5" spans="1:5" s="3" customFormat="1" ht="12.75" x14ac:dyDescent="0.2">
      <c r="A5" s="7" t="s">
        <v>51</v>
      </c>
      <c r="B5" s="11">
        <v>2322906.3199999998</v>
      </c>
      <c r="C5" s="11">
        <v>152099.65</v>
      </c>
      <c r="D5" s="11">
        <v>2475005.9700000002</v>
      </c>
      <c r="E5" s="11">
        <v>106.55</v>
      </c>
    </row>
    <row r="6" spans="1:5" s="3" customFormat="1" ht="12.75" x14ac:dyDescent="0.2">
      <c r="A6" s="7" t="s">
        <v>52</v>
      </c>
      <c r="B6" s="11">
        <v>2322906.3199999998</v>
      </c>
      <c r="C6" s="11">
        <v>152099.65</v>
      </c>
      <c r="D6" s="11">
        <v>2475005.9700000002</v>
      </c>
      <c r="E6" s="11">
        <v>106.55</v>
      </c>
    </row>
    <row r="7" spans="1:5" s="3" customFormat="1" ht="12.75" x14ac:dyDescent="0.2">
      <c r="A7" s="7" t="s">
        <v>53</v>
      </c>
      <c r="B7" s="11">
        <v>2322906.3199999998</v>
      </c>
      <c r="C7" s="11">
        <v>152099.65</v>
      </c>
      <c r="D7" s="11">
        <v>2475005.9700000002</v>
      </c>
      <c r="E7" s="11">
        <v>106.55</v>
      </c>
    </row>
    <row r="8" spans="1:5" s="3" customFormat="1" ht="12.75" x14ac:dyDescent="0.2">
      <c r="A8" s="8" t="s">
        <v>22</v>
      </c>
      <c r="B8" s="11">
        <v>63994.39</v>
      </c>
      <c r="C8" s="11">
        <v>-20410.400000000001</v>
      </c>
      <c r="D8" s="11">
        <v>43583.99</v>
      </c>
      <c r="E8" s="11">
        <v>68.11</v>
      </c>
    </row>
    <row r="9" spans="1:5" s="3" customFormat="1" ht="12.75" x14ac:dyDescent="0.2">
      <c r="A9" s="8" t="s">
        <v>25</v>
      </c>
      <c r="B9" s="11">
        <v>22500</v>
      </c>
      <c r="C9" s="11">
        <v>4503.59</v>
      </c>
      <c r="D9" s="11">
        <v>27003.59</v>
      </c>
      <c r="E9" s="11">
        <v>120.02</v>
      </c>
    </row>
    <row r="10" spans="1:5" s="3" customFormat="1" ht="12.75" x14ac:dyDescent="0.2">
      <c r="A10" s="8" t="s">
        <v>27</v>
      </c>
      <c r="B10" s="11">
        <v>129000</v>
      </c>
      <c r="C10" s="11">
        <v>6693.36</v>
      </c>
      <c r="D10" s="11">
        <v>135693.35999999999</v>
      </c>
      <c r="E10" s="11">
        <v>105.19</v>
      </c>
    </row>
    <row r="11" spans="1:5" s="3" customFormat="1" ht="12.75" x14ac:dyDescent="0.2">
      <c r="A11" s="8" t="s">
        <v>30</v>
      </c>
      <c r="B11" s="11">
        <v>2106411.9300000002</v>
      </c>
      <c r="C11" s="11">
        <v>158003.1</v>
      </c>
      <c r="D11" s="11">
        <v>2264415.0299999998</v>
      </c>
      <c r="E11" s="11">
        <v>107.5</v>
      </c>
    </row>
    <row r="12" spans="1:5" s="3" customFormat="1" ht="12.75" x14ac:dyDescent="0.2">
      <c r="A12" s="8" t="s">
        <v>34</v>
      </c>
      <c r="B12" s="11">
        <v>1000</v>
      </c>
      <c r="C12" s="11">
        <v>3200</v>
      </c>
      <c r="D12" s="11">
        <v>4200</v>
      </c>
      <c r="E12" s="11">
        <v>420</v>
      </c>
    </row>
    <row r="13" spans="1:5" s="3" customFormat="1" ht="38.25" x14ac:dyDescent="0.2">
      <c r="A13" s="8" t="s">
        <v>36</v>
      </c>
      <c r="B13" s="19"/>
      <c r="C13" s="11">
        <v>110</v>
      </c>
      <c r="D13" s="11">
        <v>110</v>
      </c>
      <c r="E13" s="19"/>
    </row>
    <row r="14" spans="1:5" s="3" customFormat="1" ht="29.25" customHeight="1" x14ac:dyDescent="0.25">
      <c r="A14" s="30" t="s">
        <v>54</v>
      </c>
      <c r="B14" s="31">
        <v>2195305</v>
      </c>
      <c r="C14" s="31">
        <v>149147.98000000001</v>
      </c>
      <c r="D14" s="31">
        <v>2344452.98</v>
      </c>
      <c r="E14" s="31">
        <v>106.79</v>
      </c>
    </row>
    <row r="15" spans="1:5" s="28" customFormat="1" ht="21.75" customHeight="1" x14ac:dyDescent="0.25">
      <c r="A15" s="32" t="s">
        <v>55</v>
      </c>
      <c r="B15" s="33">
        <v>2058645</v>
      </c>
      <c r="C15" s="33">
        <v>149147.98000000001</v>
      </c>
      <c r="D15" s="33">
        <v>2207792.98</v>
      </c>
      <c r="E15" s="33">
        <v>107.24</v>
      </c>
    </row>
    <row r="16" spans="1:5" s="3" customFormat="1" ht="12.75" x14ac:dyDescent="0.2">
      <c r="A16" s="8" t="s">
        <v>26</v>
      </c>
      <c r="B16" s="11">
        <v>21500</v>
      </c>
      <c r="C16" s="11">
        <v>-1407</v>
      </c>
      <c r="D16" s="11">
        <v>20093</v>
      </c>
      <c r="E16" s="11">
        <v>93.46</v>
      </c>
    </row>
    <row r="17" spans="1:5" s="3" customFormat="1" ht="12.75" x14ac:dyDescent="0.2">
      <c r="A17" s="34" t="s">
        <v>12</v>
      </c>
      <c r="B17" s="11">
        <v>20500</v>
      </c>
      <c r="C17" s="11">
        <v>-407</v>
      </c>
      <c r="D17" s="11">
        <v>20093</v>
      </c>
      <c r="E17" s="11">
        <v>98.01</v>
      </c>
    </row>
    <row r="18" spans="1:5" s="3" customFormat="1" ht="12.75" x14ac:dyDescent="0.2">
      <c r="A18" s="34" t="s">
        <v>14</v>
      </c>
      <c r="B18" s="11">
        <v>20171.36</v>
      </c>
      <c r="C18" s="11">
        <v>-173.98</v>
      </c>
      <c r="D18" s="11">
        <v>19997.38</v>
      </c>
      <c r="E18" s="11">
        <v>99.14</v>
      </c>
    </row>
    <row r="19" spans="1:5" s="3" customFormat="1" ht="12.75" x14ac:dyDescent="0.2">
      <c r="A19" s="34" t="s">
        <v>15</v>
      </c>
      <c r="B19" s="11">
        <v>76.64</v>
      </c>
      <c r="C19" s="11">
        <v>18.98</v>
      </c>
      <c r="D19" s="11">
        <v>95.62</v>
      </c>
      <c r="E19" s="11">
        <v>124.77</v>
      </c>
    </row>
    <row r="20" spans="1:5" s="3" customFormat="1" ht="25.5" x14ac:dyDescent="0.2">
      <c r="A20" s="34" t="s">
        <v>17</v>
      </c>
      <c r="B20" s="11">
        <v>252</v>
      </c>
      <c r="C20" s="11">
        <v>-252</v>
      </c>
      <c r="D20" s="19"/>
      <c r="E20" s="19"/>
    </row>
    <row r="21" spans="1:5" s="3" customFormat="1" ht="12.75" x14ac:dyDescent="0.2">
      <c r="A21" s="34" t="s">
        <v>18</v>
      </c>
      <c r="B21" s="11">
        <v>1000</v>
      </c>
      <c r="C21" s="11">
        <v>-1000</v>
      </c>
      <c r="D21" s="19"/>
      <c r="E21" s="19"/>
    </row>
    <row r="22" spans="1:5" s="3" customFormat="1" ht="12.75" x14ac:dyDescent="0.2">
      <c r="A22" s="34" t="s">
        <v>19</v>
      </c>
      <c r="B22" s="11">
        <v>1000</v>
      </c>
      <c r="C22" s="11">
        <v>-1000</v>
      </c>
      <c r="D22" s="19"/>
      <c r="E22" s="19"/>
    </row>
    <row r="23" spans="1:5" s="3" customFormat="1" ht="25.5" x14ac:dyDescent="0.2">
      <c r="A23" s="8" t="s">
        <v>38</v>
      </c>
      <c r="B23" s="11">
        <v>1000</v>
      </c>
      <c r="C23" s="11">
        <v>2703.59</v>
      </c>
      <c r="D23" s="11">
        <v>3703.59</v>
      </c>
      <c r="E23" s="11">
        <v>370.36</v>
      </c>
    </row>
    <row r="24" spans="1:5" s="3" customFormat="1" ht="12.75" x14ac:dyDescent="0.2">
      <c r="A24" s="34" t="s">
        <v>12</v>
      </c>
      <c r="B24" s="11">
        <v>1000</v>
      </c>
      <c r="C24" s="11">
        <v>2703.59</v>
      </c>
      <c r="D24" s="11">
        <v>3703.59</v>
      </c>
      <c r="E24" s="11">
        <v>370.36</v>
      </c>
    </row>
    <row r="25" spans="1:5" s="3" customFormat="1" ht="12.75" x14ac:dyDescent="0.2">
      <c r="A25" s="34" t="s">
        <v>14</v>
      </c>
      <c r="B25" s="11">
        <v>1000</v>
      </c>
      <c r="C25" s="11">
        <v>2703.59</v>
      </c>
      <c r="D25" s="11">
        <v>3703.59</v>
      </c>
      <c r="E25" s="11">
        <v>370.36</v>
      </c>
    </row>
    <row r="26" spans="1:5" s="3" customFormat="1" ht="25.5" x14ac:dyDescent="0.2">
      <c r="A26" s="8" t="s">
        <v>28</v>
      </c>
      <c r="B26" s="11">
        <v>1300</v>
      </c>
      <c r="C26" s="19"/>
      <c r="D26" s="11">
        <v>1300</v>
      </c>
      <c r="E26" s="11">
        <v>100</v>
      </c>
    </row>
    <row r="27" spans="1:5" s="3" customFormat="1" ht="12.75" x14ac:dyDescent="0.2">
      <c r="A27" s="34" t="s">
        <v>12</v>
      </c>
      <c r="B27" s="11">
        <v>1300</v>
      </c>
      <c r="C27" s="19"/>
      <c r="D27" s="11">
        <v>1300</v>
      </c>
      <c r="E27" s="11">
        <v>100</v>
      </c>
    </row>
    <row r="28" spans="1:5" s="3" customFormat="1" ht="12.75" x14ac:dyDescent="0.2">
      <c r="A28" s="34" t="s">
        <v>14</v>
      </c>
      <c r="B28" s="11">
        <v>1300</v>
      </c>
      <c r="C28" s="19"/>
      <c r="D28" s="11">
        <v>1300</v>
      </c>
      <c r="E28" s="11">
        <v>100</v>
      </c>
    </row>
    <row r="29" spans="1:5" s="3" customFormat="1" ht="12.75" x14ac:dyDescent="0.2">
      <c r="A29" s="8" t="s">
        <v>29</v>
      </c>
      <c r="B29" s="11">
        <v>96500</v>
      </c>
      <c r="C29" s="11">
        <v>1500</v>
      </c>
      <c r="D29" s="11">
        <v>98000</v>
      </c>
      <c r="E29" s="11">
        <v>101.55</v>
      </c>
    </row>
    <row r="30" spans="1:5" s="3" customFormat="1" ht="12.75" x14ac:dyDescent="0.2">
      <c r="A30" s="34" t="s">
        <v>12</v>
      </c>
      <c r="B30" s="11">
        <v>96500</v>
      </c>
      <c r="C30" s="11">
        <v>1500</v>
      </c>
      <c r="D30" s="11">
        <v>98000</v>
      </c>
      <c r="E30" s="11">
        <v>101.55</v>
      </c>
    </row>
    <row r="31" spans="1:5" s="3" customFormat="1" ht="12.75" x14ac:dyDescent="0.2">
      <c r="A31" s="34" t="s">
        <v>14</v>
      </c>
      <c r="B31" s="11">
        <v>96300</v>
      </c>
      <c r="C31" s="11">
        <v>1700</v>
      </c>
      <c r="D31" s="11">
        <v>98000</v>
      </c>
      <c r="E31" s="11">
        <v>101.77</v>
      </c>
    </row>
    <row r="32" spans="1:5" s="3" customFormat="1" ht="12.75" x14ac:dyDescent="0.2">
      <c r="A32" s="34" t="s">
        <v>15</v>
      </c>
      <c r="B32" s="11">
        <v>200</v>
      </c>
      <c r="C32" s="11">
        <v>-200</v>
      </c>
      <c r="D32" s="19"/>
      <c r="E32" s="19"/>
    </row>
    <row r="33" spans="1:5" s="3" customFormat="1" ht="12.75" x14ac:dyDescent="0.2">
      <c r="A33" s="8" t="s">
        <v>31</v>
      </c>
      <c r="B33" s="11">
        <v>1756720</v>
      </c>
      <c r="C33" s="11">
        <v>139216.39000000001</v>
      </c>
      <c r="D33" s="11">
        <v>1895936.39</v>
      </c>
      <c r="E33" s="11">
        <v>107.92</v>
      </c>
    </row>
    <row r="34" spans="1:5" s="3" customFormat="1" ht="12.75" x14ac:dyDescent="0.2">
      <c r="A34" s="34" t="s">
        <v>12</v>
      </c>
      <c r="B34" s="11">
        <v>1756720</v>
      </c>
      <c r="C34" s="11">
        <v>139216.39000000001</v>
      </c>
      <c r="D34" s="11">
        <v>1895936.39</v>
      </c>
      <c r="E34" s="11">
        <v>107.92</v>
      </c>
    </row>
    <row r="35" spans="1:5" s="3" customFormat="1" ht="12.75" x14ac:dyDescent="0.2">
      <c r="A35" s="34" t="s">
        <v>13</v>
      </c>
      <c r="B35" s="11">
        <v>1682864</v>
      </c>
      <c r="C35" s="11">
        <v>143396.35999999999</v>
      </c>
      <c r="D35" s="11">
        <v>1826260.36</v>
      </c>
      <c r="E35" s="11">
        <v>108.52</v>
      </c>
    </row>
    <row r="36" spans="1:5" s="3" customFormat="1" ht="12.75" x14ac:dyDescent="0.2">
      <c r="A36" s="34" t="s">
        <v>14</v>
      </c>
      <c r="B36" s="11">
        <v>71656</v>
      </c>
      <c r="C36" s="11">
        <v>-4179.97</v>
      </c>
      <c r="D36" s="11">
        <v>67476.03</v>
      </c>
      <c r="E36" s="11">
        <v>94.17</v>
      </c>
    </row>
    <row r="37" spans="1:5" s="3" customFormat="1" ht="25.5" x14ac:dyDescent="0.2">
      <c r="A37" s="34" t="s">
        <v>16</v>
      </c>
      <c r="B37" s="11">
        <v>2200</v>
      </c>
      <c r="C37" s="19"/>
      <c r="D37" s="11">
        <v>2200</v>
      </c>
      <c r="E37" s="11">
        <v>100</v>
      </c>
    </row>
    <row r="38" spans="1:5" s="3" customFormat="1" ht="12.75" x14ac:dyDescent="0.2">
      <c r="A38" s="8" t="s">
        <v>32</v>
      </c>
      <c r="B38" s="11">
        <v>180625</v>
      </c>
      <c r="C38" s="11">
        <v>5825</v>
      </c>
      <c r="D38" s="11">
        <v>186450</v>
      </c>
      <c r="E38" s="11">
        <v>103.22</v>
      </c>
    </row>
    <row r="39" spans="1:5" s="3" customFormat="1" ht="12.75" x14ac:dyDescent="0.2">
      <c r="A39" s="34" t="s">
        <v>12</v>
      </c>
      <c r="B39" s="11">
        <v>180625</v>
      </c>
      <c r="C39" s="11">
        <v>5825</v>
      </c>
      <c r="D39" s="11">
        <v>186450</v>
      </c>
      <c r="E39" s="11">
        <v>103.22</v>
      </c>
    </row>
    <row r="40" spans="1:5" s="3" customFormat="1" ht="12.75" x14ac:dyDescent="0.2">
      <c r="A40" s="34" t="s">
        <v>13</v>
      </c>
      <c r="B40" s="11">
        <v>174525</v>
      </c>
      <c r="C40" s="11">
        <v>5725</v>
      </c>
      <c r="D40" s="11">
        <v>180250</v>
      </c>
      <c r="E40" s="11">
        <v>103.28</v>
      </c>
    </row>
    <row r="41" spans="1:5" s="3" customFormat="1" ht="12.75" x14ac:dyDescent="0.2">
      <c r="A41" s="34" t="s">
        <v>14</v>
      </c>
      <c r="B41" s="11">
        <v>6100</v>
      </c>
      <c r="C41" s="11">
        <v>100</v>
      </c>
      <c r="D41" s="11">
        <v>6200</v>
      </c>
      <c r="E41" s="11">
        <v>101.64</v>
      </c>
    </row>
    <row r="42" spans="1:5" s="3" customFormat="1" ht="12.75" x14ac:dyDescent="0.2">
      <c r="A42" s="8" t="s">
        <v>35</v>
      </c>
      <c r="B42" s="11">
        <v>1000</v>
      </c>
      <c r="C42" s="19"/>
      <c r="D42" s="11">
        <v>1000</v>
      </c>
      <c r="E42" s="11">
        <v>100</v>
      </c>
    </row>
    <row r="43" spans="1:5" s="3" customFormat="1" ht="12.75" x14ac:dyDescent="0.2">
      <c r="A43" s="34" t="s">
        <v>12</v>
      </c>
      <c r="B43" s="11">
        <v>1000</v>
      </c>
      <c r="C43" s="19"/>
      <c r="D43" s="11">
        <v>1000</v>
      </c>
      <c r="E43" s="11">
        <v>100</v>
      </c>
    </row>
    <row r="44" spans="1:5" s="3" customFormat="1" ht="12.75" x14ac:dyDescent="0.2">
      <c r="A44" s="34" t="s">
        <v>14</v>
      </c>
      <c r="B44" s="11">
        <v>1000</v>
      </c>
      <c r="C44" s="19"/>
      <c r="D44" s="11">
        <v>1000</v>
      </c>
      <c r="E44" s="11">
        <v>100</v>
      </c>
    </row>
    <row r="45" spans="1:5" s="3" customFormat="1" ht="12.75" x14ac:dyDescent="0.2">
      <c r="A45" s="8" t="s">
        <v>40</v>
      </c>
      <c r="B45" s="19"/>
      <c r="C45" s="11">
        <v>1200</v>
      </c>
      <c r="D45" s="11">
        <v>1200</v>
      </c>
      <c r="E45" s="19"/>
    </row>
    <row r="46" spans="1:5" s="3" customFormat="1" ht="12.75" x14ac:dyDescent="0.2">
      <c r="A46" s="34" t="s">
        <v>12</v>
      </c>
      <c r="B46" s="19"/>
      <c r="C46" s="11">
        <v>1200</v>
      </c>
      <c r="D46" s="11">
        <v>1200</v>
      </c>
      <c r="E46" s="19"/>
    </row>
    <row r="47" spans="1:5" s="3" customFormat="1" ht="12.75" x14ac:dyDescent="0.2">
      <c r="A47" s="34" t="s">
        <v>14</v>
      </c>
      <c r="B47" s="19"/>
      <c r="C47" s="11">
        <v>1200</v>
      </c>
      <c r="D47" s="11">
        <v>1200</v>
      </c>
      <c r="E47" s="19"/>
    </row>
    <row r="48" spans="1:5" s="3" customFormat="1" ht="25.5" x14ac:dyDescent="0.2">
      <c r="A48" s="8" t="s">
        <v>37</v>
      </c>
      <c r="B48" s="19"/>
      <c r="C48" s="11">
        <v>110</v>
      </c>
      <c r="D48" s="11">
        <v>110</v>
      </c>
      <c r="E48" s="19"/>
    </row>
    <row r="49" spans="1:5" s="3" customFormat="1" ht="12.75" x14ac:dyDescent="0.2">
      <c r="A49" s="34" t="s">
        <v>12</v>
      </c>
      <c r="B49" s="19"/>
      <c r="C49" s="11">
        <v>110</v>
      </c>
      <c r="D49" s="11">
        <v>110</v>
      </c>
      <c r="E49" s="19"/>
    </row>
    <row r="50" spans="1:5" s="3" customFormat="1" ht="12.75" x14ac:dyDescent="0.2">
      <c r="A50" s="34" t="s">
        <v>14</v>
      </c>
      <c r="B50" s="19"/>
      <c r="C50" s="11">
        <v>110</v>
      </c>
      <c r="D50" s="11">
        <v>110</v>
      </c>
      <c r="E50" s="19"/>
    </row>
    <row r="51" spans="1:5" s="28" customFormat="1" ht="27" customHeight="1" x14ac:dyDescent="0.25">
      <c r="A51" s="32" t="s">
        <v>56</v>
      </c>
      <c r="B51" s="33">
        <v>54500</v>
      </c>
      <c r="C51" s="35"/>
      <c r="D51" s="33">
        <v>54500</v>
      </c>
      <c r="E51" s="33">
        <v>100</v>
      </c>
    </row>
    <row r="52" spans="1:5" s="3" customFormat="1" ht="12.75" x14ac:dyDescent="0.2">
      <c r="A52" s="8" t="s">
        <v>31</v>
      </c>
      <c r="B52" s="11">
        <v>27500</v>
      </c>
      <c r="C52" s="19"/>
      <c r="D52" s="11">
        <v>27500</v>
      </c>
      <c r="E52" s="11">
        <v>100</v>
      </c>
    </row>
    <row r="53" spans="1:5" s="3" customFormat="1" ht="12.75" x14ac:dyDescent="0.2">
      <c r="A53" s="34" t="s">
        <v>12</v>
      </c>
      <c r="B53" s="11">
        <v>16000</v>
      </c>
      <c r="C53" s="19"/>
      <c r="D53" s="11">
        <v>16000</v>
      </c>
      <c r="E53" s="11">
        <v>100</v>
      </c>
    </row>
    <row r="54" spans="1:5" s="3" customFormat="1" ht="25.5" x14ac:dyDescent="0.2">
      <c r="A54" s="34" t="s">
        <v>16</v>
      </c>
      <c r="B54" s="11">
        <v>16000</v>
      </c>
      <c r="C54" s="19"/>
      <c r="D54" s="11">
        <v>16000</v>
      </c>
      <c r="E54" s="11">
        <v>100</v>
      </c>
    </row>
    <row r="55" spans="1:5" s="3" customFormat="1" ht="12.75" x14ac:dyDescent="0.2">
      <c r="A55" s="34" t="s">
        <v>18</v>
      </c>
      <c r="B55" s="11">
        <v>11500</v>
      </c>
      <c r="C55" s="19"/>
      <c r="D55" s="11">
        <v>11500</v>
      </c>
      <c r="E55" s="11">
        <v>100</v>
      </c>
    </row>
    <row r="56" spans="1:5" s="3" customFormat="1" ht="12.75" x14ac:dyDescent="0.2">
      <c r="A56" s="34" t="s">
        <v>19</v>
      </c>
      <c r="B56" s="11">
        <v>11500</v>
      </c>
      <c r="C56" s="19"/>
      <c r="D56" s="11">
        <v>11500</v>
      </c>
      <c r="E56" s="11">
        <v>100</v>
      </c>
    </row>
    <row r="57" spans="1:5" s="3" customFormat="1" ht="12.75" x14ac:dyDescent="0.2">
      <c r="A57" s="8" t="s">
        <v>32</v>
      </c>
      <c r="B57" s="11">
        <v>27000</v>
      </c>
      <c r="C57" s="19"/>
      <c r="D57" s="11">
        <v>27000</v>
      </c>
      <c r="E57" s="11">
        <v>100</v>
      </c>
    </row>
    <row r="58" spans="1:5" s="3" customFormat="1" ht="12.75" x14ac:dyDescent="0.2">
      <c r="A58" s="34" t="s">
        <v>12</v>
      </c>
      <c r="B58" s="11">
        <v>27000</v>
      </c>
      <c r="C58" s="19"/>
      <c r="D58" s="11">
        <v>27000</v>
      </c>
      <c r="E58" s="11">
        <v>100</v>
      </c>
    </row>
    <row r="59" spans="1:5" s="3" customFormat="1" ht="25.5" x14ac:dyDescent="0.2">
      <c r="A59" s="34" t="s">
        <v>16</v>
      </c>
      <c r="B59" s="11">
        <v>27000</v>
      </c>
      <c r="C59" s="19"/>
      <c r="D59" s="11">
        <v>27000</v>
      </c>
      <c r="E59" s="11">
        <v>100</v>
      </c>
    </row>
    <row r="60" spans="1:5" s="27" customFormat="1" ht="38.25" customHeight="1" x14ac:dyDescent="0.25">
      <c r="A60" s="32" t="s">
        <v>57</v>
      </c>
      <c r="B60" s="33">
        <v>82160</v>
      </c>
      <c r="C60" s="35"/>
      <c r="D60" s="33">
        <v>82160</v>
      </c>
      <c r="E60" s="33">
        <v>100</v>
      </c>
    </row>
    <row r="61" spans="1:5" s="3" customFormat="1" ht="12.75" x14ac:dyDescent="0.2">
      <c r="A61" s="8" t="s">
        <v>31</v>
      </c>
      <c r="B61" s="11">
        <v>82160</v>
      </c>
      <c r="C61" s="19"/>
      <c r="D61" s="11">
        <v>82160</v>
      </c>
      <c r="E61" s="11">
        <v>100</v>
      </c>
    </row>
    <row r="62" spans="1:5" s="3" customFormat="1" ht="19.5" customHeight="1" x14ac:dyDescent="0.2">
      <c r="A62" s="34" t="s">
        <v>12</v>
      </c>
      <c r="B62" s="11">
        <v>82160</v>
      </c>
      <c r="C62" s="19"/>
      <c r="D62" s="11">
        <v>82160</v>
      </c>
      <c r="E62" s="11">
        <v>100</v>
      </c>
    </row>
    <row r="63" spans="1:5" s="3" customFormat="1" ht="12.75" x14ac:dyDescent="0.2">
      <c r="A63" s="34" t="s">
        <v>14</v>
      </c>
      <c r="B63" s="11">
        <v>82160</v>
      </c>
      <c r="C63" s="19"/>
      <c r="D63" s="11">
        <v>82160</v>
      </c>
      <c r="E63" s="11">
        <v>100</v>
      </c>
    </row>
    <row r="64" spans="1:5" s="29" customFormat="1" ht="34.5" customHeight="1" x14ac:dyDescent="0.25">
      <c r="A64" s="30" t="s">
        <v>58</v>
      </c>
      <c r="B64" s="31">
        <v>125101.32</v>
      </c>
      <c r="C64" s="31">
        <v>-2255.33</v>
      </c>
      <c r="D64" s="31">
        <v>122845.99</v>
      </c>
      <c r="E64" s="31">
        <v>98.2</v>
      </c>
    </row>
    <row r="65" spans="1:5" s="27" customFormat="1" ht="37.5" customHeight="1" x14ac:dyDescent="0.25">
      <c r="A65" s="32" t="s">
        <v>59</v>
      </c>
      <c r="B65" s="33">
        <v>29200</v>
      </c>
      <c r="C65" s="33">
        <v>5193.3599999999997</v>
      </c>
      <c r="D65" s="33">
        <v>34393.360000000001</v>
      </c>
      <c r="E65" s="33">
        <v>117.79</v>
      </c>
    </row>
    <row r="66" spans="1:5" s="3" customFormat="1" ht="25.5" x14ac:dyDescent="0.2">
      <c r="A66" s="8" t="s">
        <v>28</v>
      </c>
      <c r="B66" s="11">
        <v>28700</v>
      </c>
      <c r="C66" s="19"/>
      <c r="D66" s="11">
        <v>28700</v>
      </c>
      <c r="E66" s="11">
        <v>100</v>
      </c>
    </row>
    <row r="67" spans="1:5" s="3" customFormat="1" ht="12.75" x14ac:dyDescent="0.2">
      <c r="A67" s="34" t="s">
        <v>12</v>
      </c>
      <c r="B67" s="11">
        <v>28700</v>
      </c>
      <c r="C67" s="19"/>
      <c r="D67" s="11">
        <v>28700</v>
      </c>
      <c r="E67" s="11">
        <v>100</v>
      </c>
    </row>
    <row r="68" spans="1:5" s="3" customFormat="1" ht="12.75" x14ac:dyDescent="0.2">
      <c r="A68" s="34" t="s">
        <v>14</v>
      </c>
      <c r="B68" s="11">
        <v>28700</v>
      </c>
      <c r="C68" s="19"/>
      <c r="D68" s="11">
        <v>28700</v>
      </c>
      <c r="E68" s="11">
        <v>100</v>
      </c>
    </row>
    <row r="69" spans="1:5" s="3" customFormat="1" ht="12.75" x14ac:dyDescent="0.2">
      <c r="A69" s="8" t="s">
        <v>39</v>
      </c>
      <c r="B69" s="11">
        <v>500</v>
      </c>
      <c r="C69" s="11">
        <v>5193.3599999999997</v>
      </c>
      <c r="D69" s="11">
        <v>5693.36</v>
      </c>
      <c r="E69" s="11">
        <v>1138.67</v>
      </c>
    </row>
    <row r="70" spans="1:5" s="3" customFormat="1" ht="12.75" x14ac:dyDescent="0.2">
      <c r="A70" s="34" t="s">
        <v>12</v>
      </c>
      <c r="B70" s="11">
        <v>500</v>
      </c>
      <c r="C70" s="11">
        <v>5193.3599999999997</v>
      </c>
      <c r="D70" s="11">
        <v>5693.36</v>
      </c>
      <c r="E70" s="11">
        <v>1138.67</v>
      </c>
    </row>
    <row r="71" spans="1:5" s="3" customFormat="1" ht="12.75" x14ac:dyDescent="0.2">
      <c r="A71" s="34" t="s">
        <v>14</v>
      </c>
      <c r="B71" s="11">
        <v>500</v>
      </c>
      <c r="C71" s="11">
        <v>5193.3599999999997</v>
      </c>
      <c r="D71" s="11">
        <v>5693.36</v>
      </c>
      <c r="E71" s="11">
        <v>1138.67</v>
      </c>
    </row>
    <row r="72" spans="1:5" s="27" customFormat="1" ht="21.75" customHeight="1" x14ac:dyDescent="0.25">
      <c r="A72" s="32" t="s">
        <v>60</v>
      </c>
      <c r="B72" s="33">
        <v>80937.320000000007</v>
      </c>
      <c r="C72" s="33">
        <v>-5430.19</v>
      </c>
      <c r="D72" s="33">
        <v>75507.13</v>
      </c>
      <c r="E72" s="33">
        <v>93.29</v>
      </c>
    </row>
    <row r="73" spans="1:5" s="3" customFormat="1" ht="12.75" x14ac:dyDescent="0.2">
      <c r="A73" s="8" t="s">
        <v>23</v>
      </c>
      <c r="B73" s="11">
        <v>59894.39</v>
      </c>
      <c r="C73" s="11">
        <v>-59894.39</v>
      </c>
      <c r="D73" s="19"/>
      <c r="E73" s="19"/>
    </row>
    <row r="74" spans="1:5" s="3" customFormat="1" ht="12.75" x14ac:dyDescent="0.2">
      <c r="A74" s="34" t="s">
        <v>12</v>
      </c>
      <c r="B74" s="11">
        <v>59894.39</v>
      </c>
      <c r="C74" s="11">
        <v>-59894.39</v>
      </c>
      <c r="D74" s="19"/>
      <c r="E74" s="19"/>
    </row>
    <row r="75" spans="1:5" s="3" customFormat="1" ht="12.75" x14ac:dyDescent="0.2">
      <c r="A75" s="34" t="s">
        <v>13</v>
      </c>
      <c r="B75" s="11">
        <v>59894.39</v>
      </c>
      <c r="C75" s="11">
        <v>-59894.39</v>
      </c>
      <c r="D75" s="19"/>
      <c r="E75" s="19"/>
    </row>
    <row r="76" spans="1:5" s="3" customFormat="1" ht="12.75" x14ac:dyDescent="0.2">
      <c r="A76" s="8" t="s">
        <v>24</v>
      </c>
      <c r="B76" s="19"/>
      <c r="C76" s="11">
        <v>39483.99</v>
      </c>
      <c r="D76" s="11">
        <v>39483.99</v>
      </c>
      <c r="E76" s="19"/>
    </row>
    <row r="77" spans="1:5" s="3" customFormat="1" ht="12.75" x14ac:dyDescent="0.2">
      <c r="A77" s="34" t="s">
        <v>12</v>
      </c>
      <c r="B77" s="19"/>
      <c r="C77" s="11">
        <v>39483.99</v>
      </c>
      <c r="D77" s="11">
        <v>39483.99</v>
      </c>
      <c r="E77" s="19"/>
    </row>
    <row r="78" spans="1:5" s="3" customFormat="1" ht="12.75" x14ac:dyDescent="0.2">
      <c r="A78" s="34" t="s">
        <v>13</v>
      </c>
      <c r="B78" s="19"/>
      <c r="C78" s="11">
        <v>34943.99</v>
      </c>
      <c r="D78" s="11">
        <v>34943.99</v>
      </c>
      <c r="E78" s="19"/>
    </row>
    <row r="79" spans="1:5" s="3" customFormat="1" ht="12.75" x14ac:dyDescent="0.2">
      <c r="A79" s="34" t="s">
        <v>14</v>
      </c>
      <c r="B79" s="19"/>
      <c r="C79" s="11">
        <v>4540</v>
      </c>
      <c r="D79" s="11">
        <v>4540</v>
      </c>
      <c r="E79" s="19"/>
    </row>
    <row r="80" spans="1:5" s="3" customFormat="1" ht="12.75" x14ac:dyDescent="0.2">
      <c r="A80" s="8" t="s">
        <v>31</v>
      </c>
      <c r="B80" s="11">
        <v>2884.61</v>
      </c>
      <c r="C80" s="11">
        <v>2518.86</v>
      </c>
      <c r="D80" s="11">
        <v>5403.47</v>
      </c>
      <c r="E80" s="11">
        <v>187.32</v>
      </c>
    </row>
    <row r="81" spans="1:5" s="3" customFormat="1" ht="12.75" x14ac:dyDescent="0.2">
      <c r="A81" s="34" t="s">
        <v>12</v>
      </c>
      <c r="B81" s="11">
        <v>2884.61</v>
      </c>
      <c r="C81" s="11">
        <v>2518.86</v>
      </c>
      <c r="D81" s="11">
        <v>5403.47</v>
      </c>
      <c r="E81" s="11">
        <v>187.32</v>
      </c>
    </row>
    <row r="82" spans="1:5" s="3" customFormat="1" ht="12.75" x14ac:dyDescent="0.2">
      <c r="A82" s="34" t="s">
        <v>13</v>
      </c>
      <c r="B82" s="11">
        <v>2884.61</v>
      </c>
      <c r="C82" s="11">
        <v>2518.86</v>
      </c>
      <c r="D82" s="11">
        <v>5403.47</v>
      </c>
      <c r="E82" s="11">
        <v>187.32</v>
      </c>
    </row>
    <row r="83" spans="1:5" s="3" customFormat="1" ht="12.75" x14ac:dyDescent="0.2">
      <c r="A83" s="8" t="s">
        <v>33</v>
      </c>
      <c r="B83" s="11">
        <v>18158.32</v>
      </c>
      <c r="C83" s="11">
        <v>12461.35</v>
      </c>
      <c r="D83" s="11">
        <v>30619.67</v>
      </c>
      <c r="E83" s="11">
        <v>168.63</v>
      </c>
    </row>
    <row r="84" spans="1:5" s="3" customFormat="1" ht="12.75" x14ac:dyDescent="0.2">
      <c r="A84" s="34" t="s">
        <v>12</v>
      </c>
      <c r="B84" s="11">
        <v>18158.32</v>
      </c>
      <c r="C84" s="11">
        <v>12461.35</v>
      </c>
      <c r="D84" s="11">
        <v>30619.67</v>
      </c>
      <c r="E84" s="11">
        <v>168.63</v>
      </c>
    </row>
    <row r="85" spans="1:5" s="3" customFormat="1" ht="12.75" x14ac:dyDescent="0.2">
      <c r="A85" s="34" t="s">
        <v>13</v>
      </c>
      <c r="B85" s="11">
        <v>9649.0400000000009</v>
      </c>
      <c r="C85" s="11">
        <v>20970.63</v>
      </c>
      <c r="D85" s="11">
        <v>30619.67</v>
      </c>
      <c r="E85" s="11">
        <v>317.33</v>
      </c>
    </row>
    <row r="86" spans="1:5" s="3" customFormat="1" ht="12.75" x14ac:dyDescent="0.2">
      <c r="A86" s="34" t="s">
        <v>14</v>
      </c>
      <c r="B86" s="11">
        <v>8509.2800000000007</v>
      </c>
      <c r="C86" s="11">
        <v>-8509.2800000000007</v>
      </c>
      <c r="D86" s="19"/>
      <c r="E86" s="19"/>
    </row>
    <row r="87" spans="1:5" s="27" customFormat="1" ht="23.25" customHeight="1" x14ac:dyDescent="0.25">
      <c r="A87" s="32" t="s">
        <v>61</v>
      </c>
      <c r="B87" s="33">
        <v>12100</v>
      </c>
      <c r="C87" s="33">
        <v>-2050</v>
      </c>
      <c r="D87" s="33">
        <v>10050</v>
      </c>
      <c r="E87" s="33">
        <v>83.06</v>
      </c>
    </row>
    <row r="88" spans="1:5" s="3" customFormat="1" ht="12.75" x14ac:dyDescent="0.2">
      <c r="A88" s="8" t="s">
        <v>23</v>
      </c>
      <c r="B88" s="11">
        <v>2100</v>
      </c>
      <c r="C88" s="19"/>
      <c r="D88" s="11">
        <v>2100</v>
      </c>
      <c r="E88" s="11">
        <v>100</v>
      </c>
    </row>
    <row r="89" spans="1:5" s="3" customFormat="1" ht="12.75" x14ac:dyDescent="0.2">
      <c r="A89" s="34" t="s">
        <v>12</v>
      </c>
      <c r="B89" s="11">
        <v>1670</v>
      </c>
      <c r="C89" s="11">
        <v>-56.77</v>
      </c>
      <c r="D89" s="11">
        <v>1613.23</v>
      </c>
      <c r="E89" s="11">
        <v>96.6</v>
      </c>
    </row>
    <row r="90" spans="1:5" s="3" customFormat="1" ht="12.75" x14ac:dyDescent="0.2">
      <c r="A90" s="34" t="s">
        <v>14</v>
      </c>
      <c r="B90" s="11">
        <v>1670</v>
      </c>
      <c r="C90" s="11">
        <v>-56.77</v>
      </c>
      <c r="D90" s="11">
        <v>1613.23</v>
      </c>
      <c r="E90" s="11">
        <v>96.6</v>
      </c>
    </row>
    <row r="91" spans="1:5" s="3" customFormat="1" ht="12.75" x14ac:dyDescent="0.2">
      <c r="A91" s="34" t="s">
        <v>18</v>
      </c>
      <c r="B91" s="11">
        <v>430</v>
      </c>
      <c r="C91" s="11">
        <v>56.77</v>
      </c>
      <c r="D91" s="11">
        <v>486.77</v>
      </c>
      <c r="E91" s="11">
        <v>113.2</v>
      </c>
    </row>
    <row r="92" spans="1:5" s="3" customFormat="1" ht="12.75" x14ac:dyDescent="0.2">
      <c r="A92" s="34" t="s">
        <v>19</v>
      </c>
      <c r="B92" s="11">
        <v>430</v>
      </c>
      <c r="C92" s="11">
        <v>56.77</v>
      </c>
      <c r="D92" s="11">
        <v>486.77</v>
      </c>
      <c r="E92" s="11">
        <v>113.2</v>
      </c>
    </row>
    <row r="93" spans="1:5" s="3" customFormat="1" ht="12.75" x14ac:dyDescent="0.2">
      <c r="A93" s="8" t="s">
        <v>32</v>
      </c>
      <c r="B93" s="11">
        <v>10000</v>
      </c>
      <c r="C93" s="11">
        <v>-2050</v>
      </c>
      <c r="D93" s="11">
        <v>7950</v>
      </c>
      <c r="E93" s="11">
        <v>79.5</v>
      </c>
    </row>
    <row r="94" spans="1:5" s="3" customFormat="1" ht="12.75" x14ac:dyDescent="0.2">
      <c r="A94" s="34" t="s">
        <v>12</v>
      </c>
      <c r="B94" s="11">
        <v>9000</v>
      </c>
      <c r="C94" s="11">
        <v>-2050</v>
      </c>
      <c r="D94" s="11">
        <v>6950</v>
      </c>
      <c r="E94" s="11">
        <v>77.22</v>
      </c>
    </row>
    <row r="95" spans="1:5" s="3" customFormat="1" ht="12.75" x14ac:dyDescent="0.2">
      <c r="A95" s="34" t="s">
        <v>14</v>
      </c>
      <c r="B95" s="11">
        <v>9000</v>
      </c>
      <c r="C95" s="11">
        <v>-2050</v>
      </c>
      <c r="D95" s="11">
        <v>6950</v>
      </c>
      <c r="E95" s="11">
        <v>77.22</v>
      </c>
    </row>
    <row r="96" spans="1:5" s="3" customFormat="1" ht="12.75" x14ac:dyDescent="0.2">
      <c r="A96" s="34" t="s">
        <v>18</v>
      </c>
      <c r="B96" s="11">
        <v>1000</v>
      </c>
      <c r="C96" s="19"/>
      <c r="D96" s="11">
        <v>1000</v>
      </c>
      <c r="E96" s="11">
        <v>100</v>
      </c>
    </row>
    <row r="97" spans="1:5" s="3" customFormat="1" ht="12.75" x14ac:dyDescent="0.2">
      <c r="A97" s="34" t="s">
        <v>19</v>
      </c>
      <c r="B97" s="11">
        <v>1000</v>
      </c>
      <c r="C97" s="19"/>
      <c r="D97" s="11">
        <v>1000</v>
      </c>
      <c r="E97" s="11">
        <v>100</v>
      </c>
    </row>
    <row r="98" spans="1:5" s="28" customFormat="1" ht="21" customHeight="1" x14ac:dyDescent="0.25">
      <c r="A98" s="32" t="s">
        <v>62</v>
      </c>
      <c r="B98" s="33">
        <v>2000</v>
      </c>
      <c r="C98" s="35"/>
      <c r="D98" s="33">
        <v>2000</v>
      </c>
      <c r="E98" s="33">
        <v>100</v>
      </c>
    </row>
    <row r="99" spans="1:5" s="3" customFormat="1" ht="12.75" x14ac:dyDescent="0.2">
      <c r="A99" s="8" t="s">
        <v>23</v>
      </c>
      <c r="B99" s="11">
        <v>2000</v>
      </c>
      <c r="C99" s="19"/>
      <c r="D99" s="11">
        <v>2000</v>
      </c>
      <c r="E99" s="11">
        <v>100</v>
      </c>
    </row>
    <row r="100" spans="1:5" s="3" customFormat="1" ht="12.75" x14ac:dyDescent="0.2">
      <c r="A100" s="34" t="s">
        <v>12</v>
      </c>
      <c r="B100" s="11">
        <v>2000</v>
      </c>
      <c r="C100" s="19"/>
      <c r="D100" s="11">
        <v>2000</v>
      </c>
      <c r="E100" s="11">
        <v>100</v>
      </c>
    </row>
    <row r="101" spans="1:5" s="3" customFormat="1" ht="12.75" x14ac:dyDescent="0.2">
      <c r="A101" s="34" t="s">
        <v>14</v>
      </c>
      <c r="B101" s="11">
        <v>2000</v>
      </c>
      <c r="C101" s="19"/>
      <c r="D101" s="11">
        <v>2000</v>
      </c>
      <c r="E101" s="11">
        <v>100</v>
      </c>
    </row>
    <row r="102" spans="1:5" s="28" customFormat="1" ht="31.5" x14ac:dyDescent="0.25">
      <c r="A102" s="32" t="s">
        <v>63</v>
      </c>
      <c r="B102" s="33">
        <v>864</v>
      </c>
      <c r="C102" s="33">
        <v>31.5</v>
      </c>
      <c r="D102" s="33">
        <v>895.5</v>
      </c>
      <c r="E102" s="33">
        <v>103.65</v>
      </c>
    </row>
    <row r="103" spans="1:5" s="3" customFormat="1" ht="12.75" x14ac:dyDescent="0.2">
      <c r="A103" s="8" t="s">
        <v>31</v>
      </c>
      <c r="B103" s="11">
        <v>864</v>
      </c>
      <c r="C103" s="11">
        <v>31.5</v>
      </c>
      <c r="D103" s="11">
        <v>895.5</v>
      </c>
      <c r="E103" s="11">
        <v>103.65</v>
      </c>
    </row>
    <row r="104" spans="1:5" s="3" customFormat="1" ht="12.75" x14ac:dyDescent="0.2">
      <c r="A104" s="34" t="s">
        <v>12</v>
      </c>
      <c r="B104" s="11">
        <v>864</v>
      </c>
      <c r="C104" s="11">
        <v>31.5</v>
      </c>
      <c r="D104" s="11">
        <v>895.5</v>
      </c>
      <c r="E104" s="11">
        <v>103.65</v>
      </c>
    </row>
    <row r="105" spans="1:5" s="3" customFormat="1" ht="25.5" x14ac:dyDescent="0.2">
      <c r="A105" s="34" t="s">
        <v>17</v>
      </c>
      <c r="B105" s="11">
        <v>864</v>
      </c>
      <c r="C105" s="11">
        <v>31.5</v>
      </c>
      <c r="D105" s="11">
        <v>895.5</v>
      </c>
      <c r="E105" s="11">
        <v>103.65</v>
      </c>
    </row>
    <row r="106" spans="1:5" s="3" customFormat="1" ht="33.75" customHeight="1" x14ac:dyDescent="0.25">
      <c r="A106" s="30" t="s">
        <v>64</v>
      </c>
      <c r="B106" s="31">
        <v>2500</v>
      </c>
      <c r="C106" s="31">
        <v>5207</v>
      </c>
      <c r="D106" s="31">
        <v>7707</v>
      </c>
      <c r="E106" s="31">
        <v>308.27999999999997</v>
      </c>
    </row>
    <row r="107" spans="1:5" s="28" customFormat="1" ht="26.25" customHeight="1" x14ac:dyDescent="0.25">
      <c r="A107" s="32" t="s">
        <v>65</v>
      </c>
      <c r="B107" s="33">
        <v>2500</v>
      </c>
      <c r="C107" s="33">
        <v>5207</v>
      </c>
      <c r="D107" s="33">
        <v>7707</v>
      </c>
      <c r="E107" s="33">
        <v>308.27999999999997</v>
      </c>
    </row>
    <row r="108" spans="1:5" s="3" customFormat="1" ht="12.75" x14ac:dyDescent="0.2">
      <c r="A108" s="8" t="s">
        <v>26</v>
      </c>
      <c r="B108" s="19"/>
      <c r="C108" s="11">
        <v>3207</v>
      </c>
      <c r="D108" s="11">
        <v>3207</v>
      </c>
      <c r="E108" s="19"/>
    </row>
    <row r="109" spans="1:5" s="3" customFormat="1" ht="12.75" x14ac:dyDescent="0.2">
      <c r="A109" s="34" t="s">
        <v>18</v>
      </c>
      <c r="B109" s="19"/>
      <c r="C109" s="11">
        <v>3207</v>
      </c>
      <c r="D109" s="11">
        <v>3207</v>
      </c>
      <c r="E109" s="19"/>
    </row>
    <row r="110" spans="1:5" s="3" customFormat="1" ht="12.75" x14ac:dyDescent="0.2">
      <c r="A110" s="34" t="s">
        <v>19</v>
      </c>
      <c r="B110" s="19"/>
      <c r="C110" s="11">
        <v>3207</v>
      </c>
      <c r="D110" s="11">
        <v>3207</v>
      </c>
      <c r="E110" s="19"/>
    </row>
    <row r="111" spans="1:5" s="3" customFormat="1" ht="25.5" x14ac:dyDescent="0.2">
      <c r="A111" s="8" t="s">
        <v>28</v>
      </c>
      <c r="B111" s="11">
        <v>2000</v>
      </c>
      <c r="C111" s="19"/>
      <c r="D111" s="11">
        <v>2000</v>
      </c>
      <c r="E111" s="11">
        <v>100</v>
      </c>
    </row>
    <row r="112" spans="1:5" s="3" customFormat="1" ht="12.75" x14ac:dyDescent="0.2">
      <c r="A112" s="34" t="s">
        <v>18</v>
      </c>
      <c r="B112" s="11">
        <v>2000</v>
      </c>
      <c r="C112" s="19"/>
      <c r="D112" s="11">
        <v>2000</v>
      </c>
      <c r="E112" s="11">
        <v>100</v>
      </c>
    </row>
    <row r="113" spans="1:5" s="3" customFormat="1" ht="12.75" x14ac:dyDescent="0.2">
      <c r="A113" s="34" t="s">
        <v>19</v>
      </c>
      <c r="B113" s="11">
        <v>2000</v>
      </c>
      <c r="C113" s="19"/>
      <c r="D113" s="11">
        <v>2000</v>
      </c>
      <c r="E113" s="11">
        <v>100</v>
      </c>
    </row>
    <row r="114" spans="1:5" s="3" customFormat="1" ht="12.75" x14ac:dyDescent="0.2">
      <c r="A114" s="8" t="s">
        <v>31</v>
      </c>
      <c r="B114" s="11">
        <v>500</v>
      </c>
      <c r="C114" s="19"/>
      <c r="D114" s="11">
        <v>500</v>
      </c>
      <c r="E114" s="11">
        <v>100</v>
      </c>
    </row>
    <row r="115" spans="1:5" s="3" customFormat="1" ht="12.75" x14ac:dyDescent="0.2">
      <c r="A115" s="34" t="s">
        <v>18</v>
      </c>
      <c r="B115" s="11">
        <v>500</v>
      </c>
      <c r="C115" s="19"/>
      <c r="D115" s="11">
        <v>500</v>
      </c>
      <c r="E115" s="11">
        <v>100</v>
      </c>
    </row>
    <row r="116" spans="1:5" s="3" customFormat="1" ht="12.75" x14ac:dyDescent="0.2">
      <c r="A116" s="34" t="s">
        <v>19</v>
      </c>
      <c r="B116" s="11">
        <v>500</v>
      </c>
      <c r="C116" s="19"/>
      <c r="D116" s="11">
        <v>500</v>
      </c>
      <c r="E116" s="11">
        <v>100</v>
      </c>
    </row>
    <row r="117" spans="1:5" s="3" customFormat="1" ht="12.75" x14ac:dyDescent="0.2">
      <c r="A117" s="8" t="s">
        <v>35</v>
      </c>
      <c r="B117" s="19"/>
      <c r="C117" s="11">
        <v>2000</v>
      </c>
      <c r="D117" s="11">
        <v>2000</v>
      </c>
      <c r="E117" s="19"/>
    </row>
    <row r="118" spans="1:5" s="3" customFormat="1" ht="12.75" x14ac:dyDescent="0.2">
      <c r="A118" s="34" t="s">
        <v>18</v>
      </c>
      <c r="B118" s="19"/>
      <c r="C118" s="11">
        <v>2000</v>
      </c>
      <c r="D118" s="11">
        <v>2000</v>
      </c>
      <c r="E118" s="19"/>
    </row>
    <row r="119" spans="1:5" s="3" customFormat="1" ht="12.75" x14ac:dyDescent="0.2">
      <c r="A119" s="34" t="s">
        <v>19</v>
      </c>
      <c r="B119" s="19"/>
      <c r="C119" s="11">
        <v>2000</v>
      </c>
      <c r="D119" s="11">
        <v>2000</v>
      </c>
      <c r="E119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Prihodi i rashodi po ekonomskoj</vt:lpstr>
      <vt:lpstr>Prihodi i rashodi po izvorima f</vt:lpstr>
      <vt:lpstr>Rashodi po funkcijskoj klasifik</vt:lpstr>
      <vt:lpstr>Rashodi po programskoj klasifik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- IZMJENE I DOPUNE KONSOLIDIRANOG PRORAČUNA ZA 2026. GODINU</dc:title>
  <dc:creator>Romana</dc:creator>
  <cp:lastModifiedBy>Romana Ćosić</cp:lastModifiedBy>
  <dcterms:created xsi:type="dcterms:W3CDTF">2026-06-15T12:29:41Z</dcterms:created>
  <dcterms:modified xsi:type="dcterms:W3CDTF">2026-06-18T13:46:37Z</dcterms:modified>
</cp:coreProperties>
</file>